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763" firstSheet="1" activeTab="13"/>
  </bookViews>
  <sheets>
    <sheet name="封面" sheetId="1" state="hidden"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Titles" localSheetId="0">'封面'!$1:$9</definedName>
    <definedName name="_xlnm.Print_Titles" localSheetId="1">'1'!$1:$42</definedName>
    <definedName name="_xlnm.Print_Titles" localSheetId="2">'1-1'!$1:$6</definedName>
    <definedName name="_xlnm.Print_Titles" localSheetId="3">'1-2'!$1:$6</definedName>
    <definedName name="_xlnm.Print_Titles" localSheetId="4">'2'!$1:$40</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s>
  <calcPr fullCalcOnLoad="1"/>
</workbook>
</file>

<file path=xl/sharedStrings.xml><?xml version="1.0" encoding="utf-8"?>
<sst xmlns="http://schemas.openxmlformats.org/spreadsheetml/2006/main" count="1600" uniqueCount="617">
  <si>
    <t>四川建筑职业技术学院</t>
  </si>
  <si>
    <t>2021年部门预算</t>
  </si>
  <si>
    <t>报送日期：     年   月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</si>
  <si>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</si>
  <si>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</si>
  <si>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</si>
  <si>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</si>
  <si>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</si>
  <si>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</si>
  <si>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</si>
  <si>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</si>
  <si>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</si>
  <si>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</si>
  <si>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</si>
  <si>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</si>
  <si>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</si>
  <si>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</si>
  <si>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</si>
  <si>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</si>
  <si>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</si>
  <si>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</si>
  <si>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</si>
  <si>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</si>
  <si>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</si>
  <si>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</si>
  <si>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</si>
  <si>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</si>
  <si>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</si>
  <si>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</si>
  <si>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</si>
  <si>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</si>
  <si>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</si>
  <si>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</si>
  <si>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</si>
  <si>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</si>
  <si>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</si>
  <si>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</si>
  <si>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</si>
  <si>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</si>
  <si>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</si>
  <si>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</si>
  <si>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</si>
  <si>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</si>
  <si>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</si>
  <si>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</si>
  <si>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</si>
  <si>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</si>
  <si>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</si>
  <si>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</si>
  <si>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</si>
  <si>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</si>
  <si>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</si>
  <si>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</si>
  <si>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</si>
  <si>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</si>
  <si>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</si>
  <si>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</si>
  <si>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</si>
  <si>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</si>
  <si>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</si>
  <si>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</si>
  <si>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</si>
  <si>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</si>
  <si>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</si>
  <si>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</si>
  <si>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</si>
  <si>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</si>
  <si>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</si>
  <si>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</si>
  <si>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</si>
  <si>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</si>
  <si>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</si>
  <si>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</si>
  <si>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</si>
  <si>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</si>
  <si>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</si>
  <si>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</si>
  <si>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</si>
  <si>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</si>
  <si>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</si>
  <si>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</si>
  <si>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</si>
  <si>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职业技术学院（在蓉）</t>
  </si>
  <si>
    <t xml:space="preserve">  四川建筑职业技术学院（成都）</t>
  </si>
  <si>
    <t>205</t>
  </si>
  <si>
    <t>03</t>
  </si>
  <si>
    <t>05</t>
  </si>
  <si>
    <t>316906602</t>
  </si>
  <si>
    <t xml:space="preserve">    高等职业教育</t>
  </si>
  <si>
    <t>职业技术学院（不在蓉）</t>
  </si>
  <si>
    <t xml:space="preserve">  四川建筑职业技术学院（德阳）</t>
  </si>
  <si>
    <t>316906601</t>
  </si>
  <si>
    <t>08</t>
  </si>
  <si>
    <t xml:space="preserve">    培训支出</t>
  </si>
  <si>
    <t>99</t>
  </si>
  <si>
    <t xml:space="preserve">    其他教育支出</t>
  </si>
  <si>
    <t>206</t>
  </si>
  <si>
    <t>02</t>
  </si>
  <si>
    <t>06</t>
  </si>
  <si>
    <t xml:space="preserve">    专项基础科研</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</si>
  <si>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</si>
  <si>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</si>
  <si>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</si>
  <si>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</si>
  <si>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</si>
  <si>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</si>
  <si>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</si>
  <si>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</si>
  <si>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</si>
  <si>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</si>
  <si>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</si>
  <si>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</si>
  <si>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</si>
  <si>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</si>
  <si>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</si>
  <si>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</si>
  <si>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</si>
  <si>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</si>
  <si>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</si>
  <si>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</si>
  <si>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</si>
  <si>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</si>
  <si>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</si>
  <si>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</si>
  <si>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</si>
  <si>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</si>
  <si>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</si>
  <si>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</si>
  <si>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</si>
  <si>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</si>
  <si>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</si>
  <si>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</si>
  <si>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</si>
  <si>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</si>
  <si>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</si>
  <si>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</si>
  <si>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</si>
  <si>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</si>
  <si>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</si>
  <si>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</si>
  <si>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</si>
  <si>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</si>
  <si>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</si>
  <si>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</si>
  <si>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</si>
  <si>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</si>
  <si>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</si>
  <si>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</si>
  <si>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</si>
  <si>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</si>
  <si>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</si>
  <si>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</si>
  <si>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</si>
  <si>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</si>
  <si>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</si>
  <si>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</si>
  <si>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</si>
  <si>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</si>
  <si>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</si>
  <si>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</si>
  <si>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</si>
  <si>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 xml:space="preserve">    对事业单位经常性补助</t>
  </si>
  <si>
    <t>505</t>
  </si>
  <si>
    <t>01</t>
  </si>
  <si>
    <t xml:space="preserve">      工资福利支出</t>
  </si>
  <si>
    <t xml:space="preserve">      商品和服务支出</t>
  </si>
  <si>
    <t xml:space="preserve">    对个人和家庭的补助</t>
  </si>
  <si>
    <t>509</t>
  </si>
  <si>
    <t xml:space="preserve">      社会福利和救助</t>
  </si>
  <si>
    <t xml:space="preserve">      其他对个人和家庭补助</t>
  </si>
  <si>
    <t xml:space="preserve">    对事业单位资本性补助</t>
  </si>
  <si>
    <t>506</t>
  </si>
  <si>
    <t xml:space="preserve">      资本性支出（一）</t>
  </si>
  <si>
    <t xml:space="preserve">      资本性支出（二）</t>
  </si>
  <si>
    <t xml:space="preserve">      助学金</t>
  </si>
  <si>
    <t xml:space="preserve">      离退休费</t>
  </si>
  <si>
    <t xml:space="preserve">    其他支出</t>
  </si>
  <si>
    <t>599</t>
  </si>
  <si>
    <t xml:space="preserve">      其他支出</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</si>
  <si>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</si>
  <si>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</si>
  <si>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</si>
  <si>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</si>
  <si>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</si>
  <si>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</si>
  <si>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</si>
  <si>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</si>
  <si>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</si>
  <si>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</si>
  <si>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</si>
  <si>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</si>
  <si>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</si>
  <si>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</si>
  <si>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</si>
  <si>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</si>
  <si>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</si>
  <si>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</si>
  <si>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</si>
  <si>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</si>
  <si>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</si>
  <si>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</si>
  <si>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</si>
  <si>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</si>
  <si>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</si>
  <si>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</si>
  <si>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</si>
  <si>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</si>
  <si>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</si>
  <si>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</si>
  <si>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</si>
  <si>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</si>
  <si>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</si>
  <si>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</si>
  <si>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</si>
  <si>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</si>
  <si>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</si>
  <si>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</si>
  <si>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</si>
  <si>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</si>
  <si>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</si>
  <si>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</si>
  <si>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</si>
  <si>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</si>
  <si>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</si>
  <si>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</si>
  <si>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</si>
  <si>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</si>
  <si>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</si>
  <si>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</si>
  <si>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</si>
  <si>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</si>
  <si>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</si>
  <si>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</si>
  <si>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</si>
  <si>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</si>
  <si>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</si>
  <si>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</si>
  <si>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</si>
  <si>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</si>
  <si>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</si>
  <si>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</si>
  <si>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</si>
  <si>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</si>
  <si>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</si>
  <si>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</si>
  <si>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</si>
  <si>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</si>
  <si>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</si>
  <si>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</si>
  <si>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</si>
  <si>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</si>
  <si>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</si>
  <si>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</si>
  <si>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</si>
  <si>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</si>
  <si>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</si>
  <si>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</si>
  <si>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</si>
  <si>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</si>
  <si>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</si>
  <si>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</si>
  <si>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</si>
  <si>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</si>
  <si>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</si>
  <si>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</si>
  <si>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</si>
  <si>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</si>
  <si>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</si>
  <si>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</si>
  <si>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</si>
  <si>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</si>
  <si>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</si>
  <si>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</si>
  <si>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</si>
  <si>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</si>
  <si>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职业教育</t>
  </si>
  <si>
    <t>科学技术支出</t>
  </si>
  <si>
    <t xml:space="preserve">  基础研究</t>
  </si>
  <si>
    <t>表3-1</t>
  </si>
  <si>
    <t>一般公共预算基本支出预算表</t>
  </si>
  <si>
    <t>经济分类科目</t>
  </si>
  <si>
    <t>人员经费</t>
  </si>
  <si>
    <t>公用经费</t>
  </si>
  <si>
    <t xml:space="preserve">    工资福利支出</t>
  </si>
  <si>
    <t>301</t>
  </si>
  <si>
    <t xml:space="preserve">      基本工资</t>
  </si>
  <si>
    <t>07</t>
  </si>
  <si>
    <t xml:space="preserve">      绩效工资</t>
  </si>
  <si>
    <t xml:space="preserve">      机关事业单位基本养老保险缴费</t>
  </si>
  <si>
    <t>09</t>
  </si>
  <si>
    <t xml:space="preserve">      职业年金缴费</t>
  </si>
  <si>
    <t>10</t>
  </si>
  <si>
    <t xml:space="preserve">      职工基本医疗保险缴费</t>
  </si>
  <si>
    <t>12</t>
  </si>
  <si>
    <t xml:space="preserve">      其他社会保障缴费</t>
  </si>
  <si>
    <t>13</t>
  </si>
  <si>
    <t xml:space="preserve">      住房公积金</t>
  </si>
  <si>
    <t xml:space="preserve">      其他工资福利支出</t>
  </si>
  <si>
    <t xml:space="preserve">    商品和服务支出</t>
  </si>
  <si>
    <t>302</t>
  </si>
  <si>
    <t xml:space="preserve">      办公费</t>
  </si>
  <si>
    <t xml:space="preserve">      水费</t>
  </si>
  <si>
    <t xml:space="preserve">      电费</t>
  </si>
  <si>
    <t xml:space="preserve">      邮电费</t>
  </si>
  <si>
    <t>14</t>
  </si>
  <si>
    <t xml:space="preserve">      租赁费</t>
  </si>
  <si>
    <t>28</t>
  </si>
  <si>
    <t xml:space="preserve">      工会经费</t>
  </si>
  <si>
    <t>29</t>
  </si>
  <si>
    <t xml:space="preserve">      福利费</t>
  </si>
  <si>
    <t xml:space="preserve">      其他商品和服务支出</t>
  </si>
  <si>
    <t>303</t>
  </si>
  <si>
    <t xml:space="preserve">      生活补助</t>
  </si>
  <si>
    <t xml:space="preserve">      医疗费补助</t>
  </si>
  <si>
    <t xml:space="preserve">      其他对个人和家庭的补助支出</t>
  </si>
  <si>
    <t xml:space="preserve">      津贴补贴</t>
  </si>
  <si>
    <t xml:space="preserve">      印刷费</t>
  </si>
  <si>
    <t xml:space="preserve">      咨询费</t>
  </si>
  <si>
    <t xml:space="preserve">      物业管理费</t>
  </si>
  <si>
    <t>11</t>
  </si>
  <si>
    <t xml:space="preserve">      差旅费</t>
  </si>
  <si>
    <t xml:space="preserve">      维修(护)费</t>
  </si>
  <si>
    <t>15</t>
  </si>
  <si>
    <t xml:space="preserve">      会议费</t>
  </si>
  <si>
    <t>16</t>
  </si>
  <si>
    <t xml:space="preserve">      培训费</t>
  </si>
  <si>
    <t>17</t>
  </si>
  <si>
    <t xml:space="preserve">      公务接待费</t>
  </si>
  <si>
    <t>26</t>
  </si>
  <si>
    <t xml:space="preserve">      劳务费</t>
  </si>
  <si>
    <t>31</t>
  </si>
  <si>
    <t xml:space="preserve">      公务用车运行维护费</t>
  </si>
  <si>
    <t xml:space="preserve">      离休费</t>
  </si>
  <si>
    <t>04</t>
  </si>
  <si>
    <t xml:space="preserve">      抚恤金</t>
  </si>
  <si>
    <t>表3-2</t>
  </si>
  <si>
    <t>一般公共预算项目支出预算表</t>
  </si>
  <si>
    <t>单位名称（项目）</t>
  </si>
  <si>
    <t xml:space="preserve">      退休人员地方生活补助</t>
  </si>
  <si>
    <t xml:space="preserve">      大型基础设施维修改造费</t>
  </si>
  <si>
    <t xml:space="preserve">      人才引进费用</t>
  </si>
  <si>
    <t xml:space="preserve">      实习实训材料费</t>
  </si>
  <si>
    <t xml:space="preserve">      四川省共同缔造培训教材</t>
  </si>
  <si>
    <t xml:space="preserve">      提前下达2021年学生资助补助经费</t>
  </si>
  <si>
    <t xml:space="preserve">      图书购置</t>
  </si>
  <si>
    <t xml:space="preserve">      现代职业教育质量提升计划</t>
  </si>
  <si>
    <t xml:space="preserve">      校园文化建设专项经费</t>
  </si>
  <si>
    <t xml:space="preserve">      学院双高计划专项建设</t>
  </si>
  <si>
    <t xml:space="preserve">      学院院级立项课题及配套科研经费</t>
  </si>
  <si>
    <t xml:space="preserve">      招生就业宣传广告经费</t>
  </si>
  <si>
    <t xml:space="preserve">      四川省建筑装饰装修工程施工工艺规程（修订）</t>
  </si>
  <si>
    <t xml:space="preserve">      四川省民用建筑节能工程施工工艺规程（修订）</t>
  </si>
  <si>
    <t xml:space="preserve">      四川省住房和城乡建设领域从业人员职业标准</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</si>
  <si>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</si>
  <si>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</si>
  <si>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</si>
  <si>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</si>
  <si>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</si>
  <si>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</si>
  <si>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</si>
  <si>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</si>
  <si>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</si>
  <si>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</si>
  <si>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本年政府性基金预算支出</t>
  </si>
  <si>
    <t>表4-1</t>
  </si>
  <si>
    <t>政府性基金预算“三公”经费支出预算表</t>
  </si>
  <si>
    <t>表5</t>
  </si>
  <si>
    <t>国有资本经营预算支出预算表</t>
  </si>
  <si>
    <t>本年国有资本经营预算支出</t>
  </si>
  <si>
    <t>表6</t>
  </si>
  <si>
    <t>2021年省级单位预算项目绩效目标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</si>
  <si>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</si>
  <si>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</si>
  <si>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</si>
  <si>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</si>
  <si>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</si>
  <si>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</si>
  <si>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</si>
  <si>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</si>
  <si>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</si>
  <si>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</si>
  <si>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</si>
  <si>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</si>
  <si>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316906601-四川建筑职业技术学院（德阳）</t>
  </si>
  <si>
    <t xml:space="preserve">  归还青白江校区建设借款</t>
  </si>
  <si>
    <t>合理统筹学院办学经费，按照借款协议，按期还本付息，维护学院信誉。</t>
  </si>
  <si>
    <t>还款单位</t>
  </si>
  <si>
    <t>2家</t>
  </si>
  <si>
    <t>学院社会信誉度</t>
  </si>
  <si>
    <t>维护学院信誉，确保学院建设规划稳步推进</t>
  </si>
  <si>
    <t>借款对象满意度</t>
  </si>
  <si>
    <t>≥95%</t>
  </si>
  <si>
    <t>完成（上报）时限</t>
  </si>
  <si>
    <t>根据贷款合同到期按时归还</t>
  </si>
  <si>
    <t>影响年限</t>
  </si>
  <si>
    <t>≥5年</t>
  </si>
  <si>
    <t>项目按期完成率</t>
  </si>
  <si>
    <t>100%</t>
  </si>
  <si>
    <t>还贷成本费用</t>
  </si>
  <si>
    <t>严格控制在国家规定利率内</t>
  </si>
  <si>
    <t xml:space="preserve">  图书购置</t>
  </si>
  <si>
    <t>根据学院发展需要，购买5.5万册图书，订购多个电子资源库，不断丰富更新图书馆藏书，满足师生学习生活需要，通过逐年努力达到高校办学水平评估优秀标准。</t>
  </si>
  <si>
    <t>购置图书总量</t>
  </si>
  <si>
    <t>5.5万册</t>
  </si>
  <si>
    <t>服务对象覆盖面</t>
  </si>
  <si>
    <t>面向社会提供公共资源，提高学院社会声誉</t>
  </si>
  <si>
    <t>师生满意度</t>
  </si>
  <si>
    <t>电子资源库</t>
  </si>
  <si>
    <t>≥3个</t>
  </si>
  <si>
    <t>≥3年</t>
  </si>
  <si>
    <t>图书质量</t>
  </si>
  <si>
    <t>购置学生教师最需要最及时的图书</t>
  </si>
  <si>
    <t>电子资源</t>
  </si>
  <si>
    <t>学生所需电子期刊、论文数据库</t>
  </si>
  <si>
    <t>项目完成时间</t>
  </si>
  <si>
    <t>十一月底之前</t>
  </si>
  <si>
    <t>成本控制</t>
  </si>
  <si>
    <t>按照政府采购严格招标，合理定价</t>
  </si>
  <si>
    <t xml:space="preserve">  支付联合办学单位办学费</t>
  </si>
  <si>
    <t>按照协议，按时支付，保障教学质量。满足受教育学生学历教育需要，同时通过联合办学学校之间相互交流学习，提升师资水平，更好的为学生服务。</t>
  </si>
  <si>
    <t>联合办学学生总人数</t>
  </si>
  <si>
    <t>不低于1860人</t>
  </si>
  <si>
    <t>对工作的促进</t>
  </si>
  <si>
    <t>面向社会招收符合入学条件的学生,根据社会需求，结合联合办学单位优势培养更多人才。</t>
  </si>
  <si>
    <t>大于或等于95%</t>
  </si>
  <si>
    <t>95%</t>
  </si>
  <si>
    <t>联合办学质量</t>
  </si>
  <si>
    <t>良好</t>
  </si>
  <si>
    <t>支付外方21年学费</t>
  </si>
  <si>
    <t>2021年12月底之前完成结算</t>
  </si>
  <si>
    <t>严格按照协议</t>
  </si>
  <si>
    <t xml:space="preserve">  人才引进费用</t>
  </si>
  <si>
    <t>根据学院教学需求和专业设置要求，完成学院急需高端人才的引进，不断增强师资水平，提升教师队伍综合素质，提高教学质量，更好的为学生服务。</t>
  </si>
  <si>
    <t>博士教授维持人数</t>
  </si>
  <si>
    <t>≥90人</t>
  </si>
  <si>
    <t>覆盖面</t>
  </si>
  <si>
    <t>面向社会引进人才，提高学院教师业务水平，引进高端人才促进学院健康发展</t>
  </si>
  <si>
    <t>学生满意度</t>
  </si>
  <si>
    <t>引进人才数</t>
  </si>
  <si>
    <t>不低于4人</t>
  </si>
  <si>
    <t>≥10年</t>
  </si>
  <si>
    <t>引进人才学历要求</t>
  </si>
  <si>
    <t>博士</t>
  </si>
  <si>
    <t>引进人才的职称要求</t>
  </si>
  <si>
    <t>副高及以上职称</t>
  </si>
  <si>
    <t>2021年12月</t>
  </si>
  <si>
    <t>引进成本</t>
  </si>
  <si>
    <t>控制良好</t>
  </si>
  <si>
    <t xml:space="preserve">  实习实训材料费</t>
  </si>
  <si>
    <t>根据学院教学实训需求，安排购买全院17300余名学生教学用各类材料，保证教学工作良好开展，学生切实掌握实训操作。</t>
  </si>
  <si>
    <t>一次性可容纳实训学生</t>
  </si>
  <si>
    <t>不低于50个</t>
  </si>
  <si>
    <t>实现教学需要，满足师生需求。</t>
  </si>
  <si>
    <t>服务对象及师生满意度</t>
  </si>
  <si>
    <t>提升学生实训水平</t>
  </si>
  <si>
    <t>良好，满足日后工作需要</t>
  </si>
  <si>
    <t>完成上报时限</t>
  </si>
  <si>
    <t>专用材料采购成本</t>
  </si>
  <si>
    <t>控制在130万以内</t>
  </si>
  <si>
    <t xml:space="preserve">  支付建大学生公寓投资款</t>
  </si>
  <si>
    <t>按照公寓投资协议，按时付款，保障学生公寓运行情况正常，维护学院信誉。</t>
  </si>
  <si>
    <t>学生公寓投资数量</t>
  </si>
  <si>
    <t>4栋</t>
  </si>
  <si>
    <t>学生公寓运行状况对学校的促进</t>
  </si>
  <si>
    <t>按合同支付款项，保障学生入住舒适安全，整个公寓运转情况良好，维护学院良好声誉。</t>
  </si>
  <si>
    <t>服务对象及师生满意度（≥）</t>
  </si>
  <si>
    <t>学生公寓运行状况</t>
  </si>
  <si>
    <t>保证学生公寓的正常使用</t>
  </si>
  <si>
    <t>≥20年</t>
  </si>
  <si>
    <t>2021年12月底之前</t>
  </si>
  <si>
    <t>学生公寓收费标准</t>
  </si>
  <si>
    <t>严格按核定的收费标准4人间1200元/人、6人间1000元/人计算</t>
  </si>
  <si>
    <t>包干每年支付比率</t>
  </si>
  <si>
    <t>按协议分年支付投资方投资及收益总额的3.33%</t>
  </si>
  <si>
    <t xml:space="preserve">  大型基础设施维修改造费</t>
  </si>
  <si>
    <t>通过此项目改善教学生活环境，保证师生日常教学生活安全。维护学校社会形象，保障教学场地的使用。</t>
  </si>
  <si>
    <t>维修项目</t>
  </si>
  <si>
    <t>≥6</t>
  </si>
  <si>
    <t>学院社会形象</t>
  </si>
  <si>
    <t>维护学校社会形象，保障教学场地的使用</t>
  </si>
  <si>
    <t>运行质量</t>
  </si>
  <si>
    <t>保证全院师生正常使用</t>
  </si>
  <si>
    <t>满足教学生活需要，满足师生需求</t>
  </si>
  <si>
    <t>保证质量的前提下，严格按照招标价格控制，不超过336万</t>
  </si>
  <si>
    <t xml:space="preserve">  智能建造产学研基地</t>
  </si>
  <si>
    <t>教育厅和省发改委遴选十四五中央资金支持项目，学院党委会确定。</t>
  </si>
  <si>
    <t>项目设计</t>
  </si>
  <si>
    <t xml:space="preserve">完成项目建设方案的设计及初步设计
</t>
  </si>
  <si>
    <t xml:space="preserve">完成成都校区的教学功能，提高学院的办学水平
</t>
  </si>
  <si>
    <t xml:space="preserve">≧95%
</t>
  </si>
  <si>
    <t>项目设计方案</t>
  </si>
  <si>
    <t xml:space="preserve">达到政府相关部门要求的方案设计和初步设计
</t>
  </si>
  <si>
    <t xml:space="preserve">≧5年
</t>
  </si>
  <si>
    <t>项目设计时间</t>
  </si>
  <si>
    <t>2021年11月底前</t>
  </si>
  <si>
    <t xml:space="preserve">严格按招标价格控制其成本
</t>
  </si>
  <si>
    <t xml:space="preserve">  成都校区图书馆家具设备购置</t>
  </si>
  <si>
    <t>根据高校办学水平图书馆评估所要求的生均图书量、阅览桌椅配比、设备设施指标要求，保障青白江图书馆新馆开馆的基本运作，特设立此项目。购买新图书馆必需的书架、阅览桌椅、配套设备、配套办公用品，保障新馆开馆的基本运作，满足师生借还、阅读、学习、科研需求，体现出新信息化环境下资源建构特色。</t>
  </si>
  <si>
    <t>书架总量</t>
  </si>
  <si>
    <t>≥340组</t>
  </si>
  <si>
    <t>书架质量</t>
  </si>
  <si>
    <t>书架质量合格，满足国标标准</t>
  </si>
  <si>
    <t>二零二一年十二月底之前</t>
  </si>
  <si>
    <t xml:space="preserve">  四川建筑职业技术学院成都校区二期工程后续建设</t>
  </si>
  <si>
    <t>该项目为在建项目四川建筑职业技术学院成都校区迁建项目（二期）后续项目。工程尾款支付1000万，项目室外工程700万，室内二装300万元。</t>
  </si>
  <si>
    <t>主体结构</t>
  </si>
  <si>
    <t>预制管桩及桩承台基础、现浇钢筋混凝土框架结构，按合同及招投标清单约定内容，保质保量完成</t>
  </si>
  <si>
    <t>完成校区建设，为学校师生提供良好的生活、学习环境</t>
  </si>
  <si>
    <t>达到验收标准</t>
  </si>
  <si>
    <t>抗震等级</t>
  </si>
  <si>
    <t>7级</t>
  </si>
  <si>
    <t xml:space="preserve">  学院双高计划专项建设</t>
  </si>
  <si>
    <t>为扎实推进学院中国特色高水平高职学校和专业建设计划项目的实施，确保高质量完成建设任务，依据《教育部 财政部关于实施中国特色高水平高职学校和专业建设计划的意见》（教职成〔2019〕5号）和《教育部 财政部关于公布中国特色高水平高职学校和专业建设计划建设单位名单的通知》（教职成函〔2019〕14号），特设立本项目。根据专项建设年度任务计划，参照同类型目建设费用标准，经过前期调研和专家论证，测定出专项建设任务费用。</t>
  </si>
  <si>
    <t>打造高水平产教融合平台</t>
  </si>
  <si>
    <t>4个</t>
  </si>
  <si>
    <t>人才培养显著提升，社会服务能力增强，技术技能研发水平提高，校企合作产教融合能力提升，国际影响力增强</t>
  </si>
  <si>
    <t>建设高水平实践教学基地</t>
  </si>
  <si>
    <t>5个</t>
  </si>
  <si>
    <t>信息化教室</t>
  </si>
  <si>
    <t>40间</t>
  </si>
  <si>
    <t>培养现代学徒制学生</t>
  </si>
  <si>
    <t>50名</t>
  </si>
  <si>
    <t>大学科技园人才培养与技能创新平台</t>
  </si>
  <si>
    <t>1个</t>
  </si>
  <si>
    <t>任务终期完成度（%）</t>
  </si>
  <si>
    <t>严格按照成本预算执行</t>
  </si>
  <si>
    <t xml:space="preserve">  现代建筑工业化实训基地建设项目</t>
  </si>
  <si>
    <t>四川建筑职业技术学院现代建筑工业化实训基地建设项目规划总建筑面积 20141㎡，项目功能设置以强化基础性、通用性技术技能实训为重点项目功能设置教学型基础技能实训平台、新增实验实训设备等。</t>
  </si>
  <si>
    <t>装饰装修</t>
  </si>
  <si>
    <t>按合同及招投标清单约定内容，保质保量完成。</t>
  </si>
  <si>
    <t>按合同约定时间，按时竣工。</t>
  </si>
  <si>
    <t>社会覆盖面</t>
  </si>
  <si>
    <t>面向广大师生及社会人士提供公共资源</t>
  </si>
  <si>
    <t>抗震烈度</t>
  </si>
  <si>
    <t>七度</t>
  </si>
  <si>
    <t>使用年限</t>
  </si>
  <si>
    <t>≥50年</t>
  </si>
  <si>
    <t>按合同约定完成。</t>
  </si>
  <si>
    <t>保证质量的前提下，严格按照招标价格控制。</t>
  </si>
  <si>
    <t xml:space="preserve">  提前下达2021年学生资助补助经费</t>
  </si>
  <si>
    <t>严格按照相关政策，对贫困学生进行资助，保障其在校期间基本生活需要，使其按时完成学业。学院确保资助政策落实到位，惠及每一位贫困学生，不让贫困成为学生正常上学的阻碍，在确保其基本生活的情况下，培养成才回报社会。</t>
  </si>
  <si>
    <t>人均资助金额/年</t>
  </si>
  <si>
    <t>不低于3300元</t>
  </si>
  <si>
    <t>对家庭经济困难学生的影响</t>
  </si>
  <si>
    <t>保障家庭经济困难学生的基本生活，使其按时完成学业，成为社会需要的人才。</t>
  </si>
  <si>
    <t>学生满意度（≥）</t>
  </si>
  <si>
    <t>资助人次</t>
  </si>
  <si>
    <t>不低于10000人次</t>
  </si>
  <si>
    <t>资助人员达到5000人以上</t>
  </si>
  <si>
    <t>评审合格率(%)</t>
  </si>
  <si>
    <t>100</t>
  </si>
  <si>
    <t>资助人员</t>
  </si>
  <si>
    <t>严格按照资助政策，确保每一位贫困学生都得到资助。</t>
  </si>
  <si>
    <t>完成时间</t>
  </si>
  <si>
    <t>十一月底前</t>
  </si>
  <si>
    <t xml:space="preserve">  现代职业教育质量提升计划</t>
  </si>
  <si>
    <t>1.建设建筑工程技术国家级高水平专业群；2、完成学院技术技能人才培养高地、技术技能创新服务平台、高水平双师型师资团队、提升校企合作水平、提升社会服务水平、提升学校治理水平、提升国际化水平等重点任务建设。</t>
  </si>
  <si>
    <t>搭建人才培养与技术创新一体化平台</t>
  </si>
  <si>
    <t>学生技术技能创新能力显著提升</t>
  </si>
  <si>
    <t>打造高水平产教融合平台数量</t>
  </si>
  <si>
    <t>人才培养质量</t>
  </si>
  <si>
    <t>就业率95%以上</t>
  </si>
  <si>
    <t>50名以上</t>
  </si>
  <si>
    <t>高水平产教融合平台</t>
  </si>
  <si>
    <t>确保建设土木工程防灾减灾中心技术技能平台、结构技术中心产教融合平台、建筑现代化研发应用平台能达到前沿水平。</t>
  </si>
  <si>
    <t xml:space="preserve">  高墩连续结构施工及运营阶段空间等科研经费</t>
  </si>
  <si>
    <t>完成学院200余个科研课题的研发，并投入生产运营，促进各项工作更好地开展。</t>
  </si>
  <si>
    <t>科研课题数量</t>
  </si>
  <si>
    <t>不低于200</t>
  </si>
  <si>
    <t>加大科研力度，增强教师学生科研水平</t>
  </si>
  <si>
    <t>师生满意度（≥）</t>
  </si>
  <si>
    <t>评审合格率（≥）</t>
  </si>
  <si>
    <t>影响年限（≥）</t>
  </si>
  <si>
    <t>3</t>
  </si>
  <si>
    <t>十二月底前</t>
  </si>
  <si>
    <t xml:space="preserve">  上年结转_装配式建筑综合实训基地</t>
  </si>
  <si>
    <t>建成装配式建筑施工、加工、检测等整个建造产业链一体化的实训基地。</t>
  </si>
  <si>
    <t>对学生技术水平的提高</t>
  </si>
  <si>
    <t>为学生装配式技术提升提供训练场所，更好的服务社会</t>
  </si>
  <si>
    <t>学生满意度(≥)</t>
  </si>
  <si>
    <t>实训基地有效使用率(≥)</t>
  </si>
  <si>
    <t>80%</t>
  </si>
  <si>
    <t>影响年限(≥年)</t>
  </si>
  <si>
    <t>5</t>
  </si>
  <si>
    <t>装配式每年实训学生</t>
  </si>
  <si>
    <t>不低于900人</t>
  </si>
  <si>
    <t>项目完工时间</t>
  </si>
  <si>
    <t>严格按政府采购的价款支付</t>
  </si>
  <si>
    <t xml:space="preserve">  上年结转_现代职业教育质量提升计划</t>
  </si>
  <si>
    <t>通过公共机房、多媒体教室、实训室等改造建设、学生心理健康中心及文化建设，提高我院硬件水平，增强文化知识传播宣传，使得教学工作正常开展，学生心理素质日益提高。</t>
  </si>
  <si>
    <t>公共机房个数</t>
  </si>
  <si>
    <t>6个</t>
  </si>
  <si>
    <t>对学生的影响</t>
  </si>
  <si>
    <t>提高学生软件操作水平、提高学生心理健康水平</t>
  </si>
  <si>
    <t>≥90%</t>
  </si>
  <si>
    <t>公共机房机位</t>
  </si>
  <si>
    <t>306</t>
  </si>
  <si>
    <t>影响年度</t>
  </si>
  <si>
    <t>≥3</t>
  </si>
  <si>
    <t>多媒体教室数量</t>
  </si>
  <si>
    <t>101</t>
  </si>
  <si>
    <t>BIM专业机房建设</t>
  </si>
  <si>
    <t>8个</t>
  </si>
  <si>
    <t>产教融合中心</t>
  </si>
  <si>
    <t>2个</t>
  </si>
  <si>
    <t>验收合格率</t>
  </si>
  <si>
    <t>严格按政府采购招标价支付</t>
  </si>
  <si>
    <t>通过多媒体教室、实训室等改造建设，提高我院硬件水平；通过完善教材、课程建设，提高我院软件水平；使得职业教育的质量得到有效提高。</t>
  </si>
  <si>
    <t>完成师资培训</t>
  </si>
  <si>
    <t>≥20人次</t>
  </si>
  <si>
    <t>提高学生软件操作水平</t>
  </si>
  <si>
    <t>完成1+X学生培训</t>
  </si>
  <si>
    <t>≥500人次</t>
  </si>
  <si>
    <t>完成实训室搬迁</t>
  </si>
  <si>
    <t>20间</t>
  </si>
  <si>
    <t>建成实训区</t>
  </si>
  <si>
    <t>3间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</si>
</sst>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 "/>
    <numFmt numFmtId="181" formatCode="###0.00"/>
    <numFmt numFmtId="182" formatCode="&quot;\&quot;#,##0.00_);\(&quot;\&quot;#,##0.00\)"/>
    <numFmt numFmtId="183" formatCode="#,##0.0000"/>
  </numFmts>
  <fonts count="54">
    <font>
      <sz val="9"/>
      <color indexed="8"/>
      <name val="宋体"/>
      <family val="0"/>
    </font>
    <font>
      <sz val="11"/>
      <name val="宋体"/>
      <family val="0"/>
    </font>
    <font>
      <sz val="12"/>
      <name val="宋体"/>
      <family val="0"/>
    </font>
    <font>
      <b/>
      <sz val="10"/>
      <name val="宋体"/>
      <family val="0"/>
    </font>
    <font>
      <b/>
      <sz val="11"/>
      <name val="宋体"/>
      <family val="0"/>
    </font>
    <font>
      <b/>
      <sz val="16"/>
      <name val="宋体"/>
      <family val="0"/>
    </font>
    <font>
      <sz val="10"/>
      <name val="宋体"/>
      <family val="0"/>
    </font>
    <font>
      <sz val="9"/>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9"/>
      <name val="Calibri"/>
      <family val="2"/>
    </font>
    <font>
      <b/>
      <sz val="11"/>
      <color indexed="9"/>
      <name val="Calibri"/>
      <family val="2"/>
    </font>
    <font>
      <sz val="11"/>
      <color indexed="62"/>
      <name val="Calibri"/>
      <family val="2"/>
    </font>
    <font>
      <b/>
      <sz val="11"/>
      <color indexed="53"/>
      <name val="Calibri"/>
      <family val="2"/>
    </font>
    <font>
      <sz val="11"/>
      <color indexed="8"/>
      <name val="Calibri"/>
      <family val="2"/>
    </font>
    <font>
      <b/>
      <sz val="13"/>
      <color indexed="62"/>
      <name val="Calibri"/>
      <family val="2"/>
    </font>
    <font>
      <sz val="11"/>
      <color indexed="17"/>
      <name val="Calibri"/>
      <family val="2"/>
    </font>
    <font>
      <u val="single"/>
      <sz val="11"/>
      <color indexed="20"/>
      <name val="Calibri"/>
      <family val="2"/>
    </font>
    <font>
      <sz val="11"/>
      <color indexed="53"/>
      <name val="Calibri"/>
      <family val="2"/>
    </font>
    <font>
      <sz val="11"/>
      <color indexed="16"/>
      <name val="Calibri"/>
      <family val="2"/>
    </font>
    <font>
      <u val="single"/>
      <sz val="11"/>
      <color indexed="12"/>
      <name val="Calibri"/>
      <family val="2"/>
    </font>
    <font>
      <b/>
      <sz val="11"/>
      <color indexed="62"/>
      <name val="Calibri"/>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1"/>
      <color indexed="8"/>
      <name val="Calibri"/>
      <family val="2"/>
    </font>
    <font>
      <b/>
      <sz val="11"/>
      <color indexed="63"/>
      <name val="Calibri"/>
      <family val="2"/>
    </font>
    <font>
      <sz val="11"/>
      <color indexed="19"/>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top/>
      <bottom style="thin"/>
    </border>
    <border>
      <left>
        <color indexed="63"/>
      </left>
      <right style="thin"/>
      <top/>
      <bottom>
        <color indexed="63"/>
      </bottom>
    </border>
    <border>
      <left style="thin"/>
      <right style="thin"/>
      <top/>
      <bottom style="thin"/>
    </border>
    <border>
      <left>
        <color indexed="63"/>
      </left>
      <right>
        <color indexed="63"/>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9"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176" fontId="0" fillId="0" borderId="0" applyFont="0" applyFill="0" applyBorder="0" applyAlignment="0" applyProtection="0"/>
    <xf numFmtId="0" fontId="19" fillId="5" borderId="0" applyNumberFormat="0" applyBorder="0" applyAlignment="0" applyProtection="0"/>
    <xf numFmtId="178" fontId="0" fillId="0" borderId="0" applyFont="0" applyFill="0" applyBorder="0" applyAlignment="0" applyProtection="0"/>
    <xf numFmtId="0" fontId="35" fillId="6" borderId="0" applyNumberFormat="0" applyBorder="0" applyAlignment="0" applyProtection="0"/>
    <xf numFmtId="0" fontId="37" fillId="7" borderId="0" applyNumberFormat="0" applyBorder="0" applyAlignment="0" applyProtection="0"/>
    <xf numFmtId="179" fontId="0" fillId="0" borderId="0" applyFont="0" applyFill="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9" borderId="2" applyNumberFormat="0" applyFont="0" applyAlignment="0" applyProtection="0"/>
    <xf numFmtId="0" fontId="41" fillId="0" borderId="0" applyNumberFormat="0" applyFill="0" applyBorder="0" applyAlignment="0" applyProtection="0"/>
    <xf numFmtId="0" fontId="0" fillId="5" borderId="3" applyNumberFormat="0" applyFont="0" applyAlignment="0" applyProtection="0"/>
    <xf numFmtId="0" fontId="20" fillId="0" borderId="4" applyNumberFormat="0" applyFill="0" applyAlignment="0" applyProtection="0"/>
    <xf numFmtId="0" fontId="19" fillId="5" borderId="0" applyNumberFormat="0" applyBorder="0" applyAlignment="0" applyProtection="0"/>
    <xf numFmtId="0" fontId="38" fillId="10"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19" fillId="11" borderId="0" applyNumberFormat="0" applyBorder="0" applyAlignment="0" applyProtection="0"/>
    <xf numFmtId="0" fontId="38" fillId="12" borderId="0" applyNumberFormat="0" applyBorder="0" applyAlignment="0" applyProtection="0"/>
    <xf numFmtId="0" fontId="41" fillId="0" borderId="7" applyNumberFormat="0" applyFill="0" applyAlignment="0" applyProtection="0"/>
    <xf numFmtId="0" fontId="38" fillId="13" borderId="0" applyNumberFormat="0" applyBorder="0" applyAlignment="0" applyProtection="0"/>
    <xf numFmtId="0" fontId="47" fillId="14" borderId="8" applyNumberFormat="0" applyAlignment="0" applyProtection="0"/>
    <xf numFmtId="0" fontId="48" fillId="14" borderId="1" applyNumberFormat="0" applyAlignment="0" applyProtection="0"/>
    <xf numFmtId="0" fontId="49" fillId="15" borderId="9" applyNumberFormat="0" applyAlignment="0" applyProtection="0"/>
    <xf numFmtId="0" fontId="35" fillId="16" borderId="0" applyNumberFormat="0" applyBorder="0" applyAlignment="0" applyProtection="0"/>
    <xf numFmtId="0" fontId="38" fillId="17" borderId="0" applyNumberFormat="0" applyBorder="0" applyAlignment="0" applyProtection="0"/>
    <xf numFmtId="0" fontId="50" fillId="0" borderId="10" applyNumberFormat="0" applyFill="0" applyAlignment="0" applyProtection="0"/>
    <xf numFmtId="0" fontId="51" fillId="0" borderId="11" applyNumberFormat="0" applyFill="0" applyAlignment="0" applyProtection="0"/>
    <xf numFmtId="0" fontId="52" fillId="18" borderId="0" applyNumberFormat="0" applyBorder="0" applyAlignment="0" applyProtection="0"/>
    <xf numFmtId="0" fontId="19" fillId="11" borderId="0" applyNumberFormat="0" applyBorder="0" applyAlignment="0" applyProtection="0"/>
    <xf numFmtId="0" fontId="53" fillId="19" borderId="0" applyNumberFormat="0" applyBorder="0" applyAlignment="0" applyProtection="0"/>
    <xf numFmtId="0" fontId="35" fillId="20" borderId="0" applyNumberFormat="0" applyBorder="0" applyAlignment="0" applyProtection="0"/>
    <xf numFmtId="0" fontId="38"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7" fillId="26" borderId="12" applyNumberFormat="0" applyAlignment="0" applyProtection="0"/>
    <xf numFmtId="0" fontId="19" fillId="2"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19"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5" fillId="33" borderId="0" applyNumberFormat="0" applyBorder="0" applyAlignment="0" applyProtection="0"/>
    <xf numFmtId="0" fontId="26" fillId="0" borderId="13" applyNumberFormat="0" applyFill="0" applyAlignment="0" applyProtection="0"/>
    <xf numFmtId="0" fontId="38" fillId="34" borderId="0" applyNumberFormat="0" applyBorder="0" applyAlignment="0" applyProtection="0"/>
    <xf numFmtId="0" fontId="38" fillId="35" borderId="0" applyNumberFormat="0" applyBorder="0" applyAlignment="0" applyProtection="0"/>
    <xf numFmtId="0" fontId="15" fillId="36" borderId="0" applyNumberFormat="0" applyBorder="0" applyAlignment="0" applyProtection="0"/>
    <xf numFmtId="0" fontId="35" fillId="37" borderId="0" applyNumberFormat="0" applyBorder="0" applyAlignment="0" applyProtection="0"/>
    <xf numFmtId="0" fontId="38" fillId="38"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3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5" fillId="11" borderId="0" applyNumberFormat="0" applyBorder="0" applyAlignment="0" applyProtection="0"/>
    <xf numFmtId="0" fontId="28" fillId="0" borderId="0" applyNumberFormat="0" applyFill="0" applyBorder="0" applyAlignment="0" applyProtection="0"/>
    <xf numFmtId="0" fontId="15" fillId="11"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32" fillId="43" borderId="14" applyNumberFormat="0" applyAlignment="0" applyProtection="0"/>
    <xf numFmtId="0" fontId="15" fillId="3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8" fillId="43" borderId="12" applyNumberFormat="0" applyAlignment="0" applyProtection="0"/>
    <xf numFmtId="0" fontId="18" fillId="43" borderId="12" applyNumberFormat="0" applyAlignment="0" applyProtection="0"/>
    <xf numFmtId="0" fontId="16" fillId="47" borderId="15" applyNumberFormat="0" applyAlignment="0" applyProtection="0"/>
    <xf numFmtId="0" fontId="16" fillId="47" borderId="15"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1" fillId="48" borderId="0" applyNumberFormat="0" applyBorder="0" applyAlignment="0" applyProtection="0"/>
    <xf numFmtId="0" fontId="21" fillId="48" borderId="0" applyNumberFormat="0" applyBorder="0" applyAlignment="0" applyProtection="0"/>
    <xf numFmtId="0" fontId="30" fillId="0" borderId="16" applyNumberFormat="0" applyFill="0" applyAlignment="0" applyProtection="0"/>
    <xf numFmtId="0" fontId="30" fillId="0" borderId="16" applyNumberFormat="0" applyFill="0" applyAlignment="0" applyProtection="0"/>
    <xf numFmtId="0" fontId="20" fillId="0" borderId="4" applyNumberFormat="0" applyFill="0" applyAlignment="0" applyProtection="0"/>
    <xf numFmtId="0" fontId="26" fillId="0" borderId="13"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26" borderId="12" applyNumberFormat="0" applyAlignment="0" applyProtection="0"/>
    <xf numFmtId="0" fontId="23" fillId="0" borderId="17" applyNumberFormat="0" applyFill="0" applyAlignment="0" applyProtection="0"/>
    <xf numFmtId="0" fontId="23" fillId="0" borderId="17" applyNumberFormat="0" applyFill="0" applyAlignment="0" applyProtection="0"/>
    <xf numFmtId="0" fontId="34" fillId="26" borderId="0" applyNumberFormat="0" applyBorder="0" applyAlignment="0" applyProtection="0"/>
    <xf numFmtId="0" fontId="34" fillId="26" borderId="0" applyNumberFormat="0" applyBorder="0" applyAlignment="0" applyProtection="0"/>
    <xf numFmtId="0" fontId="0" fillId="5" borderId="3" applyNumberFormat="0" applyFont="0" applyAlignment="0" applyProtection="0"/>
    <xf numFmtId="0" fontId="32" fillId="43" borderId="14" applyNumberFormat="0" applyAlignment="0" applyProtection="0"/>
    <xf numFmtId="0" fontId="28"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181">
    <xf numFmtId="1" fontId="0" fillId="0" borderId="0" xfId="0" applyNumberFormat="1" applyFont="1" applyFill="1" applyAlignment="1">
      <alignment/>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4"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5" fillId="0" borderId="0" xfId="0" applyNumberFormat="1" applyFont="1" applyFill="1" applyAlignment="1">
      <alignment horizontal="center" vertical="center" wrapText="1"/>
    </xf>
    <xf numFmtId="0" fontId="2" fillId="0" borderId="0" xfId="0" applyNumberFormat="1" applyFont="1" applyFill="1" applyAlignment="1">
      <alignment horizontal="left" vertical="center" wrapText="1"/>
    </xf>
    <xf numFmtId="0" fontId="3" fillId="0" borderId="19"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6" fillId="0" borderId="21"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180" fontId="6" fillId="0" borderId="19" xfId="0" applyNumberFormat="1" applyFont="1" applyFill="1" applyBorder="1" applyAlignment="1">
      <alignment horizontal="right" vertical="center" wrapText="1"/>
    </xf>
    <xf numFmtId="0" fontId="6" fillId="0" borderId="19" xfId="0" applyNumberFormat="1" applyFont="1" applyFill="1" applyBorder="1" applyAlignment="1">
      <alignment horizontal="left" vertical="center" wrapText="1"/>
    </xf>
    <xf numFmtId="0" fontId="6" fillId="0" borderId="19" xfId="0" applyNumberFormat="1" applyFont="1" applyFill="1" applyBorder="1" applyAlignment="1">
      <alignment horizontal="center" vertical="center" wrapText="1"/>
    </xf>
    <xf numFmtId="0" fontId="2" fillId="0" borderId="23" xfId="0" applyNumberFormat="1" applyFont="1" applyFill="1" applyBorder="1" applyAlignment="1" applyProtection="1">
      <alignment vertical="center" wrapText="1"/>
      <protection/>
    </xf>
    <xf numFmtId="0" fontId="2" fillId="0" borderId="24" xfId="0" applyNumberFormat="1" applyFont="1" applyFill="1" applyBorder="1" applyAlignment="1" applyProtection="1">
      <alignment vertical="center" wrapText="1"/>
      <protection/>
    </xf>
    <xf numFmtId="0" fontId="2" fillId="0" borderId="25" xfId="0" applyNumberFormat="1" applyFont="1" applyFill="1" applyBorder="1" applyAlignment="1" applyProtection="1">
      <alignment vertical="center" wrapText="1"/>
      <protection/>
    </xf>
    <xf numFmtId="0" fontId="2" fillId="0" borderId="26" xfId="0" applyNumberFormat="1" applyFont="1" applyFill="1" applyBorder="1" applyAlignment="1" applyProtection="1">
      <alignment vertical="center" wrapText="1"/>
      <protection/>
    </xf>
    <xf numFmtId="0" fontId="2" fillId="0" borderId="27" xfId="0" applyNumberFormat="1" applyFont="1" applyFill="1" applyBorder="1" applyAlignment="1" applyProtection="1">
      <alignment vertical="center" wrapText="1"/>
      <protection/>
    </xf>
    <xf numFmtId="0" fontId="2" fillId="0" borderId="28" xfId="0" applyNumberFormat="1" applyFont="1" applyFill="1" applyBorder="1" applyAlignment="1" applyProtection="1">
      <alignment vertical="center" wrapText="1"/>
      <protection/>
    </xf>
    <xf numFmtId="0" fontId="2" fillId="0" borderId="0" xfId="0" applyNumberFormat="1" applyFont="1" applyFill="1" applyAlignment="1">
      <alignment horizontal="right" vertical="center" wrapText="1"/>
    </xf>
    <xf numFmtId="0" fontId="7" fillId="0" borderId="0" xfId="0" applyNumberFormat="1" applyFont="1" applyFill="1" applyAlignment="1">
      <alignment/>
    </xf>
    <xf numFmtId="0" fontId="7" fillId="43" borderId="0" xfId="0" applyNumberFormat="1" applyFont="1" applyFill="1" applyAlignment="1">
      <alignment/>
    </xf>
    <xf numFmtId="0" fontId="7" fillId="43"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pplyProtection="1">
      <alignment horizontal="left"/>
      <protection/>
    </xf>
    <xf numFmtId="0" fontId="6" fillId="0" borderId="0" xfId="0" applyNumberFormat="1" applyFont="1" applyFill="1" applyAlignment="1">
      <alignment horizontal="right" vertical="center"/>
    </xf>
    <xf numFmtId="0" fontId="7" fillId="0" borderId="29"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1" fontId="7" fillId="0" borderId="33"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43" borderId="35"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1" fontId="7" fillId="0" borderId="37" xfId="0" applyNumberFormat="1" applyFont="1" applyFill="1" applyBorder="1" applyAlignment="1" applyProtection="1">
      <alignment horizontal="center" vertical="center" wrapText="1"/>
      <protection/>
    </xf>
    <xf numFmtId="0" fontId="7" fillId="0" borderId="37" xfId="0" applyNumberFormat="1" applyFont="1" applyFill="1" applyBorder="1" applyAlignment="1" applyProtection="1">
      <alignment horizontal="center" vertical="center" wrapText="1"/>
      <protection/>
    </xf>
    <xf numFmtId="0" fontId="7" fillId="0" borderId="38" xfId="0" applyNumberFormat="1" applyFont="1" applyFill="1" applyBorder="1" applyAlignment="1" applyProtection="1">
      <alignment horizontal="center" vertical="center" wrapText="1"/>
      <protection/>
    </xf>
    <xf numFmtId="0" fontId="7"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vertical="center" wrapText="1"/>
      <protection/>
    </xf>
    <xf numFmtId="181" fontId="7" fillId="0" borderId="19" xfId="0" applyNumberFormat="1" applyFont="1" applyFill="1" applyBorder="1" applyAlignment="1" applyProtection="1">
      <alignment vertical="center" wrapText="1"/>
      <protection/>
    </xf>
    <xf numFmtId="181" fontId="7" fillId="0" borderId="40"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7" fillId="0" borderId="0" xfId="0" applyNumberFormat="1" applyFont="1" applyFill="1" applyAlignment="1" applyProtection="1">
      <alignment horizontal="left" vertical="center"/>
      <protection/>
    </xf>
    <xf numFmtId="0" fontId="7" fillId="0" borderId="0" xfId="0" applyNumberFormat="1" applyFont="1" applyFill="1" applyAlignment="1">
      <alignment/>
    </xf>
    <xf numFmtId="0" fontId="7" fillId="0" borderId="3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protection/>
    </xf>
    <xf numFmtId="1" fontId="7" fillId="0" borderId="34" xfId="0" applyNumberFormat="1" applyFont="1" applyFill="1" applyBorder="1" applyAlignment="1" applyProtection="1">
      <alignment horizontal="center" vertical="center"/>
      <protection/>
    </xf>
    <xf numFmtId="0" fontId="7" fillId="0" borderId="41" xfId="0" applyNumberFormat="1" applyFont="1" applyFill="1" applyBorder="1" applyAlignment="1" applyProtection="1">
      <alignment horizontal="centerContinuous" vertical="center"/>
      <protection/>
    </xf>
    <xf numFmtId="0" fontId="7" fillId="0" borderId="42" xfId="0" applyNumberFormat="1" applyFont="1" applyFill="1" applyBorder="1" applyAlignment="1" applyProtection="1">
      <alignment horizontal="centerContinuous" vertical="center"/>
      <protection/>
    </xf>
    <xf numFmtId="0" fontId="7" fillId="0" borderId="43" xfId="0" applyNumberFormat="1" applyFont="1" applyFill="1" applyBorder="1" applyAlignment="1" applyProtection="1">
      <alignment horizontal="centerContinuous" vertical="center"/>
      <protection/>
    </xf>
    <xf numFmtId="1" fontId="7" fillId="0" borderId="44" xfId="0" applyNumberFormat="1" applyFont="1" applyFill="1" applyBorder="1" applyAlignment="1" applyProtection="1">
      <alignment horizontal="center" vertical="center" wrapText="1"/>
      <protection/>
    </xf>
    <xf numFmtId="1" fontId="7" fillId="0" borderId="37" xfId="0" applyNumberFormat="1" applyFont="1" applyFill="1" applyBorder="1" applyAlignment="1" applyProtection="1">
      <alignment horizontal="center" vertical="center"/>
      <protection/>
    </xf>
    <xf numFmtId="0" fontId="7" fillId="0" borderId="45"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0" borderId="36" xfId="0" applyNumberFormat="1" applyFont="1" applyFill="1" applyBorder="1" applyAlignment="1" applyProtection="1">
      <alignment horizontal="center" vertical="center" wrapText="1"/>
      <protection/>
    </xf>
    <xf numFmtId="1" fontId="7" fillId="0" borderId="38" xfId="0" applyNumberFormat="1" applyFont="1" applyFill="1" applyBorder="1" applyAlignment="1" applyProtection="1">
      <alignment horizontal="center" vertical="center" wrapText="1"/>
      <protection/>
    </xf>
    <xf numFmtId="49" fontId="7" fillId="0" borderId="19" xfId="0" applyNumberFormat="1" applyFont="1" applyFill="1" applyBorder="1" applyAlignment="1" applyProtection="1">
      <alignment vertical="center" wrapText="1"/>
      <protection/>
    </xf>
    <xf numFmtId="181" fontId="7" fillId="0" borderId="39" xfId="0" applyNumberFormat="1" applyFont="1" applyFill="1" applyBorder="1" applyAlignment="1" applyProtection="1">
      <alignment vertical="center" wrapText="1"/>
      <protection/>
    </xf>
    <xf numFmtId="181" fontId="7" fillId="0" borderId="32" xfId="0" applyNumberFormat="1" applyFont="1" applyFill="1" applyBorder="1" applyAlignment="1" applyProtection="1">
      <alignment vertical="center" wrapText="1"/>
      <protection/>
    </xf>
    <xf numFmtId="0" fontId="7" fillId="0" borderId="29" xfId="0" applyNumberFormat="1" applyFont="1" applyFill="1" applyBorder="1" applyAlignment="1" applyProtection="1">
      <alignment horizontal="center" vertical="center"/>
      <protection/>
    </xf>
    <xf numFmtId="0" fontId="7" fillId="0" borderId="30" xfId="0" applyNumberFormat="1" applyFont="1" applyFill="1" applyBorder="1" applyAlignment="1" applyProtection="1">
      <alignment horizontal="center" vertical="center"/>
      <protection/>
    </xf>
    <xf numFmtId="0" fontId="7" fillId="0" borderId="31" xfId="0" applyNumberFormat="1" applyFont="1" applyFill="1" applyBorder="1" applyAlignment="1" applyProtection="1">
      <alignment horizontal="center" vertical="center"/>
      <protection/>
    </xf>
    <xf numFmtId="0" fontId="7" fillId="0" borderId="33" xfId="0" applyNumberFormat="1" applyFont="1" applyFill="1" applyBorder="1" applyAlignment="1" applyProtection="1">
      <alignment horizontal="left"/>
      <protection/>
    </xf>
    <xf numFmtId="1" fontId="7" fillId="0" borderId="40" xfId="0" applyNumberFormat="1" applyFont="1" applyFill="1" applyBorder="1" applyAlignment="1" applyProtection="1">
      <alignment horizontal="center" vertical="center" wrapText="1"/>
      <protection/>
    </xf>
    <xf numFmtId="1" fontId="7" fillId="0" borderId="39" xfId="0" applyNumberFormat="1" applyFont="1" applyFill="1" applyBorder="1" applyAlignment="1" applyProtection="1">
      <alignment horizontal="center" vertical="center" wrapText="1"/>
      <protection/>
    </xf>
    <xf numFmtId="49" fontId="7" fillId="0" borderId="34" xfId="0" applyNumberFormat="1" applyFont="1" applyFill="1" applyBorder="1" applyAlignment="1" applyProtection="1">
      <alignment vertical="center" wrapText="1"/>
      <protection/>
    </xf>
    <xf numFmtId="181" fontId="7" fillId="0" borderId="46" xfId="0" applyNumberFormat="1" applyFont="1" applyFill="1" applyBorder="1" applyAlignment="1" applyProtection="1">
      <alignment vertical="center" wrapText="1"/>
      <protection/>
    </xf>
    <xf numFmtId="0" fontId="7" fillId="0" borderId="32" xfId="0" applyNumberFormat="1" applyFont="1" applyFill="1" applyBorder="1" applyAlignment="1" applyProtection="1">
      <alignment horizontal="center" vertical="center" wrapText="1"/>
      <protection/>
    </xf>
    <xf numFmtId="1" fontId="7" fillId="0" borderId="44" xfId="0" applyNumberFormat="1" applyFont="1" applyFill="1" applyBorder="1" applyAlignment="1" applyProtection="1">
      <alignment horizontal="center" vertical="center"/>
      <protection/>
    </xf>
    <xf numFmtId="0" fontId="7" fillId="0" borderId="33"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wrapText="1"/>
      <protection/>
    </xf>
    <xf numFmtId="1" fontId="7" fillId="0" borderId="38" xfId="0" applyNumberFormat="1" applyFont="1" applyFill="1" applyBorder="1" applyAlignment="1" applyProtection="1">
      <alignment horizontal="center" vertical="center"/>
      <protection/>
    </xf>
    <xf numFmtId="0" fontId="7" fillId="0" borderId="47" xfId="0" applyNumberFormat="1" applyFont="1" applyFill="1" applyBorder="1" applyAlignment="1" applyProtection="1">
      <alignment horizontal="center" vertical="center" wrapText="1"/>
      <protection/>
    </xf>
    <xf numFmtId="49" fontId="7" fillId="0" borderId="40" xfId="0" applyNumberFormat="1" applyFont="1" applyFill="1" applyBorder="1" applyAlignment="1" applyProtection="1">
      <alignment vertical="center" wrapText="1"/>
      <protection/>
    </xf>
    <xf numFmtId="0" fontId="7" fillId="0" borderId="33" xfId="0" applyNumberFormat="1" applyFont="1" applyFill="1" applyBorder="1" applyAlignment="1" applyProtection="1">
      <alignment horizontal="left" vertical="center"/>
      <protection/>
    </xf>
    <xf numFmtId="0" fontId="0" fillId="43" borderId="0" xfId="0" applyNumberFormat="1" applyFont="1" applyFill="1" applyAlignment="1">
      <alignment/>
    </xf>
    <xf numFmtId="0" fontId="7" fillId="0" borderId="37" xfId="0" applyNumberFormat="1" applyFont="1" applyFill="1" applyBorder="1" applyAlignment="1">
      <alignment horizontal="center" vertical="center"/>
    </xf>
    <xf numFmtId="0" fontId="7" fillId="0" borderId="47"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7" fillId="43" borderId="29" xfId="0" applyNumberFormat="1" applyFont="1" applyFill="1" applyBorder="1" applyAlignment="1" applyProtection="1">
      <alignment horizontal="center" vertical="center"/>
      <protection/>
    </xf>
    <xf numFmtId="0" fontId="7" fillId="43" borderId="30" xfId="0" applyNumberFormat="1" applyFont="1" applyFill="1" applyBorder="1" applyAlignment="1" applyProtection="1">
      <alignment horizontal="center" vertical="center"/>
      <protection/>
    </xf>
    <xf numFmtId="0" fontId="7" fillId="0" borderId="46" xfId="0" applyNumberFormat="1" applyFont="1" applyFill="1" applyBorder="1" applyAlignment="1" applyProtection="1">
      <alignment horizontal="center" vertical="center" wrapText="1"/>
      <protection/>
    </xf>
    <xf numFmtId="4" fontId="7" fillId="0" borderId="39" xfId="0" applyNumberFormat="1" applyFont="1" applyFill="1" applyBorder="1" applyAlignment="1" applyProtection="1">
      <alignment vertical="center" wrapText="1"/>
      <protection/>
    </xf>
    <xf numFmtId="4" fontId="7" fillId="0" borderId="19" xfId="0" applyNumberFormat="1" applyFont="1" applyFill="1" applyBorder="1" applyAlignment="1" applyProtection="1">
      <alignment vertical="center" wrapText="1"/>
      <protection/>
    </xf>
    <xf numFmtId="0" fontId="7" fillId="43" borderId="31" xfId="0" applyNumberFormat="1" applyFont="1" applyFill="1" applyBorder="1" applyAlignment="1" applyProtection="1">
      <alignment horizontal="center" vertical="center"/>
      <protection/>
    </xf>
    <xf numFmtId="1" fontId="7" fillId="0" borderId="46" xfId="0" applyNumberFormat="1" applyFont="1" applyFill="1" applyBorder="1" applyAlignment="1" applyProtection="1">
      <alignment horizontal="center" vertical="center" wrapText="1"/>
      <protection/>
    </xf>
    <xf numFmtId="1" fontId="0" fillId="0" borderId="29"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0" fontId="7" fillId="43" borderId="0" xfId="0" applyNumberFormat="1" applyFont="1" applyFill="1" applyAlignment="1">
      <alignment/>
    </xf>
    <xf numFmtId="0" fontId="7" fillId="43" borderId="40" xfId="0" applyNumberFormat="1" applyFont="1" applyFill="1" applyBorder="1" applyAlignment="1" applyProtection="1">
      <alignment horizontal="center" vertical="center"/>
      <protection/>
    </xf>
    <xf numFmtId="0" fontId="7" fillId="43" borderId="19" xfId="0" applyNumberFormat="1" applyFont="1" applyFill="1" applyBorder="1" applyAlignment="1" applyProtection="1">
      <alignment horizontal="center" vertical="center"/>
      <protection/>
    </xf>
    <xf numFmtId="1" fontId="7" fillId="0" borderId="29" xfId="0" applyNumberFormat="1" applyFont="1" applyFill="1" applyBorder="1" applyAlignment="1" applyProtection="1">
      <alignment horizontal="center" vertical="center"/>
      <protection/>
    </xf>
    <xf numFmtId="1" fontId="7" fillId="0" borderId="30" xfId="0" applyNumberFormat="1" applyFont="1" applyFill="1" applyBorder="1" applyAlignment="1" applyProtection="1">
      <alignment horizontal="center" vertical="center"/>
      <protection/>
    </xf>
    <xf numFmtId="0" fontId="7" fillId="0" borderId="35" xfId="0" applyNumberFormat="1" applyFont="1" applyFill="1" applyBorder="1" applyAlignment="1" applyProtection="1">
      <alignment horizontal="center" vertical="center" wrapText="1"/>
      <protection/>
    </xf>
    <xf numFmtId="0" fontId="7" fillId="43" borderId="38" xfId="0" applyNumberFormat="1" applyFont="1" applyFill="1" applyBorder="1" applyAlignment="1" applyProtection="1">
      <alignment horizontal="center" vertical="center"/>
      <protection/>
    </xf>
    <xf numFmtId="0" fontId="7" fillId="43" borderId="35" xfId="0" applyNumberFormat="1" applyFont="1" applyFill="1" applyBorder="1" applyAlignment="1" applyProtection="1">
      <alignment horizontal="center" vertical="center" wrapText="1"/>
      <protection/>
    </xf>
    <xf numFmtId="0" fontId="9" fillId="43" borderId="0" xfId="0" applyNumberFormat="1" applyFont="1" applyFill="1" applyAlignment="1">
      <alignment/>
    </xf>
    <xf numFmtId="0" fontId="0" fillId="43" borderId="0" xfId="0" applyNumberFormat="1" applyFont="1" applyFill="1" applyAlignment="1">
      <alignment/>
    </xf>
    <xf numFmtId="1" fontId="7" fillId="0" borderId="31" xfId="0" applyNumberFormat="1" applyFont="1" applyFill="1" applyBorder="1" applyAlignment="1" applyProtection="1">
      <alignment horizontal="center" vertical="center"/>
      <protection/>
    </xf>
    <xf numFmtId="0" fontId="7" fillId="0" borderId="48" xfId="0" applyNumberFormat="1" applyFont="1" applyFill="1" applyBorder="1" applyAlignment="1" applyProtection="1">
      <alignment horizontal="center" vertical="center" wrapText="1"/>
      <protection/>
    </xf>
    <xf numFmtId="0" fontId="9" fillId="0" borderId="0" xfId="0" applyNumberFormat="1" applyFont="1" applyFill="1" applyAlignment="1">
      <alignment/>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29"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46" xfId="0" applyNumberFormat="1" applyFont="1" applyFill="1" applyBorder="1" applyAlignment="1">
      <alignment horizontal="center" vertical="center"/>
    </xf>
    <xf numFmtId="0" fontId="6" fillId="0" borderId="35" xfId="0" applyNumberFormat="1" applyFont="1" applyFill="1" applyBorder="1" applyAlignment="1">
      <alignment horizontal="center" vertical="center"/>
    </xf>
    <xf numFmtId="4" fontId="6" fillId="0" borderId="35" xfId="0" applyNumberFormat="1" applyFont="1" applyFill="1" applyBorder="1" applyAlignment="1" applyProtection="1">
      <alignment horizontal="center" vertical="center"/>
      <protection/>
    </xf>
    <xf numFmtId="0" fontId="6" fillId="0" borderId="39" xfId="0" applyNumberFormat="1" applyFont="1" applyFill="1" applyBorder="1" applyAlignment="1">
      <alignment vertical="center"/>
    </xf>
    <xf numFmtId="181" fontId="6" fillId="0" borderId="38" xfId="0" applyNumberFormat="1" applyFont="1" applyFill="1" applyBorder="1" applyAlignment="1" applyProtection="1">
      <alignment vertical="center" wrapText="1"/>
      <protection/>
    </xf>
    <xf numFmtId="0" fontId="7" fillId="0" borderId="32" xfId="0" applyNumberFormat="1" applyFont="1" applyFill="1" applyBorder="1" applyAlignment="1">
      <alignment vertical="center"/>
    </xf>
    <xf numFmtId="181" fontId="6" fillId="0" borderId="37" xfId="0" applyNumberFormat="1" applyFont="1" applyFill="1" applyBorder="1" applyAlignment="1" applyProtection="1">
      <alignment vertical="center" wrapText="1"/>
      <protection/>
    </xf>
    <xf numFmtId="181" fontId="6" fillId="0" borderId="49" xfId="0" applyNumberFormat="1" applyFont="1" applyFill="1" applyBorder="1" applyAlignment="1" applyProtection="1">
      <alignment vertical="center" wrapText="1"/>
      <protection/>
    </xf>
    <xf numFmtId="181" fontId="6" fillId="0" borderId="36" xfId="0" applyNumberFormat="1" applyFont="1" applyFill="1" applyBorder="1" applyAlignment="1" applyProtection="1">
      <alignment vertical="center" wrapText="1"/>
      <protection/>
    </xf>
    <xf numFmtId="181" fontId="6" fillId="0" borderId="35" xfId="0" applyNumberFormat="1" applyFont="1" applyFill="1" applyBorder="1" applyAlignment="1" applyProtection="1">
      <alignment vertical="center" wrapText="1"/>
      <protection/>
    </xf>
    <xf numFmtId="1" fontId="6" fillId="0" borderId="19"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38" xfId="0" applyNumberFormat="1" applyFont="1" applyFill="1" applyBorder="1" applyAlignment="1">
      <alignment vertical="center"/>
    </xf>
    <xf numFmtId="1" fontId="6" fillId="0" borderId="39" xfId="0" applyNumberFormat="1" applyFont="1" applyFill="1" applyBorder="1" applyAlignment="1">
      <alignment vertical="center"/>
    </xf>
    <xf numFmtId="181" fontId="6" fillId="0" borderId="50" xfId="0" applyNumberFormat="1" applyFont="1" applyFill="1" applyBorder="1" applyAlignment="1" applyProtection="1">
      <alignment vertical="center" wrapText="1"/>
      <protection/>
    </xf>
    <xf numFmtId="0" fontId="7" fillId="0" borderId="50" xfId="0" applyNumberFormat="1" applyFont="1" applyFill="1" applyBorder="1" applyAlignment="1">
      <alignment vertical="center"/>
    </xf>
    <xf numFmtId="0" fontId="6" fillId="0" borderId="19" xfId="0" applyNumberFormat="1" applyFont="1" applyFill="1" applyBorder="1" applyAlignment="1">
      <alignment vertical="center"/>
    </xf>
    <xf numFmtId="181" fontId="6" fillId="0" borderId="34" xfId="0" applyNumberFormat="1" applyFont="1" applyFill="1" applyBorder="1" applyAlignment="1" applyProtection="1">
      <alignment vertical="center" wrapText="1"/>
      <protection/>
    </xf>
    <xf numFmtId="0" fontId="7" fillId="0" borderId="51" xfId="0" applyNumberFormat="1" applyFont="1" applyFill="1" applyBorder="1" applyAlignment="1">
      <alignment vertical="center"/>
    </xf>
    <xf numFmtId="181" fontId="6" fillId="0" borderId="51" xfId="0" applyNumberFormat="1" applyFont="1" applyFill="1" applyBorder="1" applyAlignment="1" applyProtection="1">
      <alignment vertical="center" wrapText="1"/>
      <protection/>
    </xf>
    <xf numFmtId="0" fontId="6" fillId="0" borderId="38" xfId="0" applyNumberFormat="1" applyFont="1" applyFill="1" applyBorder="1" applyAlignment="1">
      <alignment vertical="center"/>
    </xf>
    <xf numFmtId="0" fontId="7" fillId="0" borderId="52" xfId="0" applyNumberFormat="1" applyFont="1" applyFill="1" applyBorder="1" applyAlignment="1">
      <alignment vertical="center"/>
    </xf>
    <xf numFmtId="181" fontId="6" fillId="0" borderId="52" xfId="0" applyNumberFormat="1" applyFont="1" applyFill="1" applyBorder="1" applyAlignment="1" applyProtection="1">
      <alignment vertical="center" wrapText="1"/>
      <protection/>
    </xf>
    <xf numFmtId="0" fontId="6" fillId="0" borderId="49" xfId="0" applyNumberFormat="1" applyFont="1" applyFill="1" applyBorder="1" applyAlignment="1">
      <alignment vertical="center"/>
    </xf>
    <xf numFmtId="0" fontId="7" fillId="0" borderId="49" xfId="0" applyNumberFormat="1" applyFont="1" applyFill="1" applyBorder="1" applyAlignment="1">
      <alignment vertical="center"/>
    </xf>
    <xf numFmtId="0" fontId="6" fillId="0" borderId="49" xfId="0" applyNumberFormat="1" applyFont="1" applyFill="1" applyBorder="1" applyAlignment="1">
      <alignment horizontal="center" vertical="center"/>
    </xf>
    <xf numFmtId="181" fontId="6" fillId="0" borderId="49" xfId="0" applyNumberFormat="1" applyFont="1" applyFill="1" applyBorder="1" applyAlignment="1">
      <alignment vertical="center" wrapText="1"/>
    </xf>
    <xf numFmtId="181" fontId="6" fillId="0" borderId="49" xfId="0" applyNumberFormat="1" applyFont="1" applyFill="1" applyBorder="1" applyAlignment="1">
      <alignment horizontal="right" vertical="center" wrapText="1"/>
    </xf>
    <xf numFmtId="0" fontId="6" fillId="43" borderId="0" xfId="0" applyNumberFormat="1" applyFont="1" applyFill="1" applyAlignment="1">
      <alignment/>
    </xf>
    <xf numFmtId="0" fontId="6" fillId="43" borderId="0" xfId="0" applyNumberFormat="1" applyFont="1" applyFill="1" applyAlignment="1">
      <alignment/>
    </xf>
    <xf numFmtId="0" fontId="6" fillId="43" borderId="40" xfId="0" applyNumberFormat="1" applyFont="1" applyFill="1" applyBorder="1" applyAlignment="1" applyProtection="1">
      <alignment horizontal="center" vertical="center"/>
      <protection/>
    </xf>
    <xf numFmtId="0" fontId="6" fillId="43" borderId="39" xfId="0" applyNumberFormat="1" applyFont="1" applyFill="1" applyBorder="1" applyAlignment="1" applyProtection="1">
      <alignment horizontal="center" vertical="center"/>
      <protection/>
    </xf>
    <xf numFmtId="0" fontId="6" fillId="0" borderId="39" xfId="0" applyNumberFormat="1" applyFont="1" applyFill="1" applyBorder="1" applyAlignment="1" applyProtection="1">
      <alignment horizontal="center" vertical="center" wrapText="1"/>
      <protection/>
    </xf>
    <xf numFmtId="0" fontId="6" fillId="0" borderId="44" xfId="0" applyNumberFormat="1" applyFont="1" applyFill="1" applyBorder="1" applyAlignment="1" applyProtection="1">
      <alignment horizontal="center" vertical="center" wrapText="1"/>
      <protection/>
    </xf>
    <xf numFmtId="0" fontId="6" fillId="0" borderId="33" xfId="0" applyNumberFormat="1" applyFont="1" applyFill="1" applyBorder="1" applyAlignment="1" applyProtection="1">
      <alignment horizontal="center" vertical="center" wrapText="1"/>
      <protection/>
    </xf>
    <xf numFmtId="0" fontId="6" fillId="43" borderId="35"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6" fillId="0" borderId="19" xfId="0" applyNumberFormat="1" applyFont="1" applyFill="1" applyBorder="1" applyAlignment="1" applyProtection="1">
      <alignment horizontal="center" vertical="center" wrapText="1"/>
      <protection/>
    </xf>
    <xf numFmtId="0" fontId="6" fillId="0" borderId="40" xfId="0" applyNumberFormat="1" applyFont="1" applyFill="1" applyBorder="1" applyAlignment="1" applyProtection="1">
      <alignment horizontal="center" vertical="center" wrapText="1"/>
      <protection/>
    </xf>
    <xf numFmtId="49" fontId="6" fillId="0" borderId="39" xfId="0" applyNumberFormat="1" applyFont="1" applyFill="1" applyBorder="1" applyAlignment="1" applyProtection="1">
      <alignment vertical="center" wrapText="1"/>
      <protection/>
    </xf>
    <xf numFmtId="49" fontId="6" fillId="0" borderId="34" xfId="0" applyNumberFormat="1" applyFont="1" applyFill="1" applyBorder="1" applyAlignment="1" applyProtection="1">
      <alignment vertical="center" wrapText="1"/>
      <protection/>
    </xf>
    <xf numFmtId="0" fontId="6" fillId="43" borderId="0" xfId="0" applyNumberFormat="1" applyFont="1" applyFill="1" applyAlignment="1">
      <alignment horizontal="right" vertical="center"/>
    </xf>
    <xf numFmtId="181" fontId="6" fillId="0" borderId="46" xfId="0" applyNumberFormat="1" applyFont="1" applyFill="1" applyBorder="1" applyAlignment="1" applyProtection="1">
      <alignment vertical="center" wrapText="1"/>
      <protection/>
    </xf>
    <xf numFmtId="0" fontId="7" fillId="43" borderId="39" xfId="0" applyNumberFormat="1" applyFont="1" applyFill="1" applyBorder="1" applyAlignment="1" applyProtection="1">
      <alignment horizontal="center" vertical="center" wrapText="1"/>
      <protection/>
    </xf>
    <xf numFmtId="182" fontId="7" fillId="0" borderId="19" xfId="0" applyNumberFormat="1" applyFont="1" applyFill="1" applyBorder="1" applyAlignment="1" applyProtection="1">
      <alignment horizontal="center" vertical="center" wrapText="1"/>
      <protection/>
    </xf>
    <xf numFmtId="0" fontId="7" fillId="43" borderId="19" xfId="0" applyNumberFormat="1" applyFont="1" applyFill="1" applyBorder="1" applyAlignment="1" applyProtection="1">
      <alignment horizontal="center" vertical="center" wrapText="1"/>
      <protection/>
    </xf>
    <xf numFmtId="182" fontId="7" fillId="0" borderId="38" xfId="0" applyNumberFormat="1" applyFont="1" applyFill="1" applyBorder="1" applyAlignment="1" applyProtection="1">
      <alignment horizontal="center" vertical="center" wrapText="1"/>
      <protection/>
    </xf>
    <xf numFmtId="0" fontId="7" fillId="43" borderId="38" xfId="0" applyNumberFormat="1" applyFont="1" applyFill="1" applyBorder="1" applyAlignment="1" applyProtection="1">
      <alignment horizontal="center" vertical="center" wrapText="1"/>
      <protection/>
    </xf>
    <xf numFmtId="0" fontId="7" fillId="43" borderId="0" xfId="0" applyNumberFormat="1" applyFont="1" applyFill="1" applyAlignment="1" applyProtection="1">
      <alignment horizontal="right" vertical="center"/>
      <protection/>
    </xf>
    <xf numFmtId="4" fontId="6" fillId="0" borderId="46" xfId="0" applyNumberFormat="1" applyFont="1" applyFill="1" applyBorder="1" applyAlignment="1" applyProtection="1">
      <alignment horizontal="center" vertical="center"/>
      <protection/>
    </xf>
    <xf numFmtId="181" fontId="6" fillId="0" borderId="19" xfId="0" applyNumberFormat="1" applyFont="1" applyFill="1" applyBorder="1" applyAlignment="1" applyProtection="1">
      <alignment vertical="center" wrapText="1"/>
      <protection/>
    </xf>
    <xf numFmtId="0" fontId="6" fillId="0" borderId="32" xfId="0" applyNumberFormat="1" applyFont="1" applyFill="1" applyBorder="1" applyAlignment="1">
      <alignment vertical="center"/>
    </xf>
    <xf numFmtId="0" fontId="6" fillId="0" borderId="46" xfId="0" applyNumberFormat="1" applyFont="1" applyFill="1" applyBorder="1" applyAlignment="1">
      <alignment vertical="center"/>
    </xf>
    <xf numFmtId="181" fontId="6" fillId="0" borderId="46" xfId="0" applyNumberFormat="1" applyFont="1" applyFill="1" applyBorder="1" applyAlignment="1">
      <alignment horizontal="right" vertical="center" wrapText="1"/>
    </xf>
    <xf numFmtId="181" fontId="6" fillId="0" borderId="46" xfId="0" applyNumberFormat="1" applyFont="1" applyFill="1" applyBorder="1" applyAlignment="1">
      <alignment vertical="center" wrapText="1"/>
    </xf>
    <xf numFmtId="0" fontId="6" fillId="0" borderId="19" xfId="0" applyNumberFormat="1" applyFont="1" applyFill="1" applyBorder="1" applyAlignment="1">
      <alignment horizontal="center" vertical="center"/>
    </xf>
    <xf numFmtId="181" fontId="6" fillId="0" borderId="19" xfId="0" applyNumberFormat="1" applyFont="1" applyFill="1" applyBorder="1" applyAlignment="1">
      <alignment horizontal="right" vertical="center" wrapText="1"/>
    </xf>
    <xf numFmtId="181" fontId="6" fillId="0" borderId="19" xfId="0" applyNumberFormat="1" applyFont="1" applyFill="1" applyBorder="1" applyAlignment="1">
      <alignment vertical="center" wrapText="1"/>
    </xf>
    <xf numFmtId="0" fontId="2" fillId="0" borderId="0" xfId="0" applyNumberFormat="1" applyFont="1" applyFill="1" applyAlignment="1">
      <alignment horizontal="center"/>
    </xf>
    <xf numFmtId="0" fontId="10" fillId="0" borderId="0" xfId="0" applyNumberFormat="1" applyFont="1" applyFill="1" applyAlignment="1">
      <alignment/>
    </xf>
    <xf numFmtId="0" fontId="9" fillId="0" borderId="0" xfId="0" applyNumberFormat="1" applyFont="1" applyFill="1" applyAlignment="1">
      <alignment horizontal="center"/>
    </xf>
    <xf numFmtId="1" fontId="11" fillId="0" borderId="0" xfId="0" applyNumberFormat="1" applyFont="1" applyFill="1" applyAlignment="1">
      <alignment/>
    </xf>
    <xf numFmtId="183" fontId="12" fillId="0" borderId="0" xfId="0" applyNumberFormat="1" applyFont="1" applyFill="1" applyAlignment="1" applyProtection="1">
      <alignment horizontal="center" vertical="top"/>
      <protection/>
    </xf>
    <xf numFmtId="1" fontId="13" fillId="0" borderId="0" xfId="0" applyNumberFormat="1" applyFont="1" applyFill="1" applyAlignment="1">
      <alignment horizontal="center"/>
    </xf>
    <xf numFmtId="1" fontId="7" fillId="0" borderId="0" xfId="0" applyNumberFormat="1" applyFont="1" applyFill="1" applyAlignment="1" applyProtection="1">
      <alignment vertical="center"/>
      <protection/>
    </xf>
    <xf numFmtId="1" fontId="14" fillId="0" borderId="0" xfId="0" applyNumberFormat="1" applyFont="1" applyFill="1" applyAlignment="1">
      <alignment horizontal="center"/>
    </xf>
    <xf numFmtId="1" fontId="14" fillId="0" borderId="0" xfId="0" applyNumberFormat="1" applyFont="1" applyFill="1" applyAlignment="1">
      <alignment horizontal="center" vertical="center"/>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Heading 2 1" xfId="32"/>
    <cellStyle name="20% - Accent3 1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20% - Accent5 1" xfId="79"/>
    <cellStyle name="20% - Accent5 1 1" xfId="80"/>
    <cellStyle name="20% - Accent6 1" xfId="81"/>
    <cellStyle name="20% - Accent6 1 1" xfId="82"/>
    <cellStyle name="40% - Accent2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60% - Accent1 1" xfId="92"/>
    <cellStyle name="Title 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Accent2 1 1" xfId="108"/>
    <cellStyle name="Output 1" xfId="109"/>
    <cellStyle name="Accent3 1" xfId="110"/>
    <cellStyle name="Accent4 1" xfId="111"/>
    <cellStyle name="Accent4 1 1" xfId="112"/>
    <cellStyle name="Accent5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8.83203125" defaultRowHeight="11.25"/>
  <cols>
    <col min="1" max="1" width="163.83203125" style="0" customWidth="1"/>
    <col min="2" max="16384" width="9.33203125" style="0" bestFit="1" customWidth="1"/>
  </cols>
  <sheetData>
    <row r="1" ht="15">
      <c r="A1" s="175"/>
    </row>
    <row r="3" ht="63.75" customHeight="1">
      <c r="A3" s="176" t="s">
        <v>0</v>
      </c>
    </row>
    <row r="4" ht="107.25" customHeight="1">
      <c r="A4" s="177" t="s">
        <v>1</v>
      </c>
    </row>
    <row r="5" ht="409.5" customHeight="1" hidden="1">
      <c r="A5" s="178"/>
    </row>
    <row r="6" ht="22.5">
      <c r="A6" s="179"/>
    </row>
    <row r="7" ht="57" customHeight="1">
      <c r="A7" s="179"/>
    </row>
    <row r="8" ht="78" customHeight="1"/>
    <row r="9" ht="82.5" customHeight="1">
      <c r="A9" s="180"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showZeros="0" workbookViewId="0" topLeftCell="A1">
      <selection activeCell="A1" sqref="A1"/>
    </sheetView>
  </sheetViews>
  <sheetFormatPr defaultColWidth="8.83203125" defaultRowHeight="11.25"/>
  <cols>
    <col min="1" max="1" width="11.5" style="0" customWidth="1"/>
    <col min="2" max="2" width="49.5" style="0" customWidth="1"/>
    <col min="3" max="8" width="18" style="0" customWidth="1"/>
    <col min="9" max="16384" width="9.33203125" style="0" bestFit="1" customWidth="1"/>
  </cols>
  <sheetData>
    <row r="1" spans="1:8" ht="19.5" customHeight="1">
      <c r="A1" s="47"/>
      <c r="B1" s="47"/>
      <c r="C1" s="47"/>
      <c r="D1" s="47"/>
      <c r="E1" s="48"/>
      <c r="F1" s="47"/>
      <c r="G1" s="47"/>
      <c r="H1" s="28" t="s">
        <v>353</v>
      </c>
    </row>
    <row r="2" spans="1:8" ht="25.5" customHeight="1">
      <c r="A2" s="24" t="s">
        <v>354</v>
      </c>
      <c r="B2" s="24"/>
      <c r="C2" s="24"/>
      <c r="D2" s="24"/>
      <c r="E2" s="24"/>
      <c r="F2" s="24"/>
      <c r="G2" s="24"/>
      <c r="H2" s="24"/>
    </row>
    <row r="3" spans="1:8" ht="19.5" customHeight="1">
      <c r="A3" s="49" t="s">
        <v>0</v>
      </c>
      <c r="B3" s="50"/>
      <c r="C3" s="50"/>
      <c r="D3" s="50"/>
      <c r="E3" s="50"/>
      <c r="F3" s="50"/>
      <c r="G3" s="50"/>
      <c r="H3" s="28" t="s">
        <v>5</v>
      </c>
    </row>
    <row r="4" spans="1:8" ht="19.5" customHeight="1">
      <c r="A4" s="51" t="s">
        <v>355</v>
      </c>
      <c r="B4" s="51" t="s">
        <v>356</v>
      </c>
      <c r="C4" s="33" t="s">
        <v>357</v>
      </c>
      <c r="D4" s="33"/>
      <c r="E4" s="43"/>
      <c r="F4" s="43"/>
      <c r="G4" s="43"/>
      <c r="H4" s="33"/>
    </row>
    <row r="5" spans="1:8" ht="19.5" customHeight="1">
      <c r="A5" s="51"/>
      <c r="B5" s="51"/>
      <c r="C5" s="53" t="s">
        <v>59</v>
      </c>
      <c r="D5" s="35" t="s">
        <v>215</v>
      </c>
      <c r="E5" s="66" t="s">
        <v>358</v>
      </c>
      <c r="F5" s="67"/>
      <c r="G5" s="68"/>
      <c r="H5" s="57" t="s">
        <v>220</v>
      </c>
    </row>
    <row r="6" spans="1:8" ht="33.75" customHeight="1">
      <c r="A6" s="41"/>
      <c r="B6" s="41"/>
      <c r="C6" s="58"/>
      <c r="D6" s="42"/>
      <c r="E6" s="59" t="s">
        <v>74</v>
      </c>
      <c r="F6" s="60" t="s">
        <v>359</v>
      </c>
      <c r="G6" s="61" t="s">
        <v>360</v>
      </c>
      <c r="H6" s="62"/>
    </row>
    <row r="7" spans="1:8" ht="19.5" customHeight="1">
      <c r="A7" s="44" t="s">
        <v>38</v>
      </c>
      <c r="B7" s="63" t="s">
        <v>59</v>
      </c>
      <c r="C7" s="46">
        <f>SUM(D7,F7:H7)</f>
        <v>26.65</v>
      </c>
      <c r="D7" s="64">
        <v>0</v>
      </c>
      <c r="E7" s="64">
        <f>SUM(F7:G7)</f>
        <v>18</v>
      </c>
      <c r="F7" s="64">
        <v>0</v>
      </c>
      <c r="G7" s="45">
        <v>18</v>
      </c>
      <c r="H7" s="65">
        <v>8.65</v>
      </c>
    </row>
    <row r="8" spans="1:8" ht="19.5" customHeight="1">
      <c r="A8" s="44" t="s">
        <v>38</v>
      </c>
      <c r="B8" s="63" t="s">
        <v>89</v>
      </c>
      <c r="C8" s="46">
        <f>SUM(D8,F8:H8)</f>
        <v>26.65</v>
      </c>
      <c r="D8" s="64">
        <v>0</v>
      </c>
      <c r="E8" s="64">
        <f>SUM(F8:G8)</f>
        <v>18</v>
      </c>
      <c r="F8" s="64">
        <v>0</v>
      </c>
      <c r="G8" s="45">
        <v>18</v>
      </c>
      <c r="H8" s="65">
        <v>8.65</v>
      </c>
    </row>
    <row r="9" spans="1:8" ht="19.5" customHeight="1">
      <c r="A9" s="44" t="s">
        <v>91</v>
      </c>
      <c r="B9" s="63" t="s">
        <v>90</v>
      </c>
      <c r="C9" s="46">
        <f>SUM(D9,F9:H9)</f>
        <v>26.65</v>
      </c>
      <c r="D9" s="64">
        <v>0</v>
      </c>
      <c r="E9" s="64">
        <f>SUM(F9:G9)</f>
        <v>18</v>
      </c>
      <c r="F9" s="64">
        <v>0</v>
      </c>
      <c r="G9" s="45">
        <v>18</v>
      </c>
      <c r="H9" s="65">
        <v>8.65</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8.83203125" defaultRowHeight="11.25"/>
  <cols>
    <col min="1" max="3" width="5.66015625" style="0" customWidth="1"/>
    <col min="4" max="4" width="17" style="0" customWidth="1"/>
    <col min="5" max="5" width="81.33203125" style="0" customWidth="1"/>
    <col min="6" max="6" width="18.16015625" style="0" customWidth="1"/>
    <col min="7" max="7" width="15.5" style="0" customWidth="1"/>
    <col min="8" max="8" width="18.16015625" style="0" customWidth="1"/>
    <col min="9" max="16384" width="9.33203125" style="0" bestFit="1" customWidth="1"/>
  </cols>
  <sheetData>
    <row r="1" spans="1:8" ht="19.5" customHeight="1">
      <c r="A1" s="21"/>
      <c r="B1" s="22"/>
      <c r="C1" s="22"/>
      <c r="D1" s="22"/>
      <c r="E1" s="22"/>
      <c r="F1" s="22"/>
      <c r="G1" s="22"/>
      <c r="H1" s="23" t="s">
        <v>361</v>
      </c>
    </row>
    <row r="2" spans="1:8" ht="19.5" customHeight="1">
      <c r="A2" s="24" t="s">
        <v>362</v>
      </c>
      <c r="B2" s="24"/>
      <c r="C2" s="24"/>
      <c r="D2" s="24"/>
      <c r="E2" s="24"/>
      <c r="F2" s="24"/>
      <c r="G2" s="24"/>
      <c r="H2" s="24"/>
    </row>
    <row r="3" spans="1:8" ht="19.5" customHeight="1">
      <c r="A3" s="25" t="s">
        <v>0</v>
      </c>
      <c r="B3" s="26"/>
      <c r="C3" s="26"/>
      <c r="D3" s="26"/>
      <c r="E3" s="26"/>
      <c r="F3" s="27"/>
      <c r="G3" s="27"/>
      <c r="H3" s="28" t="s">
        <v>5</v>
      </c>
    </row>
    <row r="4" spans="1:8" ht="19.5" customHeight="1">
      <c r="A4" s="29" t="s">
        <v>58</v>
      </c>
      <c r="B4" s="30"/>
      <c r="C4" s="30"/>
      <c r="D4" s="30"/>
      <c r="E4" s="31"/>
      <c r="F4" s="32" t="s">
        <v>363</v>
      </c>
      <c r="G4" s="33"/>
      <c r="H4" s="33"/>
    </row>
    <row r="5" spans="1:8" ht="19.5" customHeight="1">
      <c r="A5" s="29" t="s">
        <v>69</v>
      </c>
      <c r="B5" s="30"/>
      <c r="C5" s="31"/>
      <c r="D5" s="34" t="s">
        <v>70</v>
      </c>
      <c r="E5" s="35" t="s">
        <v>106</v>
      </c>
      <c r="F5" s="36" t="s">
        <v>59</v>
      </c>
      <c r="G5" s="36" t="s">
        <v>102</v>
      </c>
      <c r="H5" s="33" t="s">
        <v>103</v>
      </c>
    </row>
    <row r="6" spans="1:8" ht="19.5" customHeight="1">
      <c r="A6" s="37" t="s">
        <v>79</v>
      </c>
      <c r="B6" s="38" t="s">
        <v>80</v>
      </c>
      <c r="C6" s="39" t="s">
        <v>81</v>
      </c>
      <c r="D6" s="40"/>
      <c r="E6" s="41"/>
      <c r="F6" s="42"/>
      <c r="G6" s="42"/>
      <c r="H6" s="43"/>
    </row>
    <row r="7" spans="1:8" ht="19.5" customHeight="1">
      <c r="A7" s="44" t="s">
        <v>38</v>
      </c>
      <c r="B7" s="44" t="s">
        <v>38</v>
      </c>
      <c r="C7" s="44" t="s">
        <v>38</v>
      </c>
      <c r="D7" s="44" t="s">
        <v>38</v>
      </c>
      <c r="E7" s="44" t="s">
        <v>38</v>
      </c>
      <c r="F7" s="45">
        <f aca="true" t="shared" si="0" ref="F7:F16">SUM(G7:H7)</f>
        <v>0</v>
      </c>
      <c r="G7" s="46" t="s">
        <v>38</v>
      </c>
      <c r="H7" s="45" t="s">
        <v>38</v>
      </c>
    </row>
    <row r="8" spans="1:8" ht="19.5" customHeight="1">
      <c r="A8" s="44" t="s">
        <v>38</v>
      </c>
      <c r="B8" s="44" t="s">
        <v>38</v>
      </c>
      <c r="C8" s="44" t="s">
        <v>38</v>
      </c>
      <c r="D8" s="44" t="s">
        <v>38</v>
      </c>
      <c r="E8" s="44" t="s">
        <v>38</v>
      </c>
      <c r="F8" s="45">
        <f t="shared" si="0"/>
        <v>0</v>
      </c>
      <c r="G8" s="46" t="s">
        <v>38</v>
      </c>
      <c r="H8" s="45" t="s">
        <v>38</v>
      </c>
    </row>
    <row r="9" spans="1:8" ht="19.5" customHeight="1">
      <c r="A9" s="44" t="s">
        <v>38</v>
      </c>
      <c r="B9" s="44" t="s">
        <v>38</v>
      </c>
      <c r="C9" s="44" t="s">
        <v>38</v>
      </c>
      <c r="D9" s="44" t="s">
        <v>38</v>
      </c>
      <c r="E9" s="44" t="s">
        <v>38</v>
      </c>
      <c r="F9" s="45">
        <f t="shared" si="0"/>
        <v>0</v>
      </c>
      <c r="G9" s="46" t="s">
        <v>38</v>
      </c>
      <c r="H9" s="45" t="s">
        <v>38</v>
      </c>
    </row>
    <row r="10" spans="1:8" ht="19.5" customHeight="1">
      <c r="A10" s="44" t="s">
        <v>38</v>
      </c>
      <c r="B10" s="44" t="s">
        <v>38</v>
      </c>
      <c r="C10" s="44" t="s">
        <v>38</v>
      </c>
      <c r="D10" s="44" t="s">
        <v>38</v>
      </c>
      <c r="E10" s="44" t="s">
        <v>38</v>
      </c>
      <c r="F10" s="45">
        <f t="shared" si="0"/>
        <v>0</v>
      </c>
      <c r="G10" s="46" t="s">
        <v>38</v>
      </c>
      <c r="H10" s="45" t="s">
        <v>38</v>
      </c>
    </row>
    <row r="11" spans="1:8" ht="19.5" customHeight="1">
      <c r="A11" s="44" t="s">
        <v>38</v>
      </c>
      <c r="B11" s="44" t="s">
        <v>38</v>
      </c>
      <c r="C11" s="44" t="s">
        <v>38</v>
      </c>
      <c r="D11" s="44" t="s">
        <v>38</v>
      </c>
      <c r="E11" s="44" t="s">
        <v>38</v>
      </c>
      <c r="F11" s="45">
        <f t="shared" si="0"/>
        <v>0</v>
      </c>
      <c r="G11" s="46" t="s">
        <v>38</v>
      </c>
      <c r="H11" s="45" t="s">
        <v>38</v>
      </c>
    </row>
    <row r="12" spans="1:8" ht="19.5" customHeight="1">
      <c r="A12" s="44" t="s">
        <v>38</v>
      </c>
      <c r="B12" s="44" t="s">
        <v>38</v>
      </c>
      <c r="C12" s="44" t="s">
        <v>38</v>
      </c>
      <c r="D12" s="44" t="s">
        <v>38</v>
      </c>
      <c r="E12" s="44" t="s">
        <v>38</v>
      </c>
      <c r="F12" s="45">
        <f t="shared" si="0"/>
        <v>0</v>
      </c>
      <c r="G12" s="46" t="s">
        <v>38</v>
      </c>
      <c r="H12" s="45" t="s">
        <v>38</v>
      </c>
    </row>
    <row r="13" spans="1:8" ht="19.5" customHeight="1">
      <c r="A13" s="44" t="s">
        <v>38</v>
      </c>
      <c r="B13" s="44" t="s">
        <v>38</v>
      </c>
      <c r="C13" s="44" t="s">
        <v>38</v>
      </c>
      <c r="D13" s="44" t="s">
        <v>38</v>
      </c>
      <c r="E13" s="44" t="s">
        <v>38</v>
      </c>
      <c r="F13" s="45">
        <f t="shared" si="0"/>
        <v>0</v>
      </c>
      <c r="G13" s="46" t="s">
        <v>38</v>
      </c>
      <c r="H13" s="45" t="s">
        <v>38</v>
      </c>
    </row>
    <row r="14" spans="1:8" ht="19.5" customHeight="1">
      <c r="A14" s="44" t="s">
        <v>38</v>
      </c>
      <c r="B14" s="44" t="s">
        <v>38</v>
      </c>
      <c r="C14" s="44" t="s">
        <v>38</v>
      </c>
      <c r="D14" s="44" t="s">
        <v>38</v>
      </c>
      <c r="E14" s="44" t="s">
        <v>38</v>
      </c>
      <c r="F14" s="45">
        <f t="shared" si="0"/>
        <v>0</v>
      </c>
      <c r="G14" s="46" t="s">
        <v>38</v>
      </c>
      <c r="H14" s="45" t="s">
        <v>38</v>
      </c>
    </row>
    <row r="15" spans="1:8" ht="19.5" customHeight="1">
      <c r="A15" s="44" t="s">
        <v>38</v>
      </c>
      <c r="B15" s="44" t="s">
        <v>38</v>
      </c>
      <c r="C15" s="44" t="s">
        <v>38</v>
      </c>
      <c r="D15" s="44" t="s">
        <v>38</v>
      </c>
      <c r="E15" s="44" t="s">
        <v>38</v>
      </c>
      <c r="F15" s="45">
        <f t="shared" si="0"/>
        <v>0</v>
      </c>
      <c r="G15" s="46" t="s">
        <v>38</v>
      </c>
      <c r="H15" s="45" t="s">
        <v>38</v>
      </c>
    </row>
    <row r="16" spans="1:8" ht="19.5" customHeight="1">
      <c r="A16" s="44" t="s">
        <v>38</v>
      </c>
      <c r="B16" s="44" t="s">
        <v>38</v>
      </c>
      <c r="C16" s="44" t="s">
        <v>38</v>
      </c>
      <c r="D16" s="44" t="s">
        <v>38</v>
      </c>
      <c r="E16" s="44" t="s">
        <v>38</v>
      </c>
      <c r="F16" s="45">
        <f t="shared" si="0"/>
        <v>0</v>
      </c>
      <c r="G16" s="46" t="s">
        <v>38</v>
      </c>
      <c r="H16" s="45"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8.83203125" defaultRowHeight="11.25"/>
  <cols>
    <col min="1" max="1" width="13.83203125" style="0" customWidth="1"/>
    <col min="2" max="2" width="38.83203125" style="0" customWidth="1"/>
    <col min="3" max="8" width="18" style="0" customWidth="1"/>
    <col min="9" max="16384" width="9.33203125" style="0" bestFit="1" customWidth="1"/>
  </cols>
  <sheetData>
    <row r="1" spans="1:8" ht="19.5" customHeight="1">
      <c r="A1" s="47"/>
      <c r="B1" s="47"/>
      <c r="C1" s="47"/>
      <c r="D1" s="47"/>
      <c r="E1" s="48"/>
      <c r="F1" s="47"/>
      <c r="G1" s="47"/>
      <c r="H1" s="28" t="s">
        <v>364</v>
      </c>
    </row>
    <row r="2" spans="1:8" ht="25.5" customHeight="1">
      <c r="A2" s="24" t="s">
        <v>365</v>
      </c>
      <c r="B2" s="24"/>
      <c r="C2" s="24"/>
      <c r="D2" s="24"/>
      <c r="E2" s="24"/>
      <c r="F2" s="24"/>
      <c r="G2" s="24"/>
      <c r="H2" s="24"/>
    </row>
    <row r="3" spans="1:8" ht="19.5" customHeight="1">
      <c r="A3" s="49" t="s">
        <v>0</v>
      </c>
      <c r="B3" s="50"/>
      <c r="C3" s="50"/>
      <c r="D3" s="50"/>
      <c r="E3" s="50"/>
      <c r="F3" s="50"/>
      <c r="G3" s="50"/>
      <c r="H3" s="28" t="s">
        <v>5</v>
      </c>
    </row>
    <row r="4" spans="1:8" ht="19.5" customHeight="1">
      <c r="A4" s="51" t="s">
        <v>355</v>
      </c>
      <c r="B4" s="51" t="s">
        <v>356</v>
      </c>
      <c r="C4" s="33" t="s">
        <v>357</v>
      </c>
      <c r="D4" s="33"/>
      <c r="E4" s="52"/>
      <c r="F4" s="52"/>
      <c r="G4" s="52"/>
      <c r="H4" s="33"/>
    </row>
    <row r="5" spans="1:8" ht="19.5" customHeight="1">
      <c r="A5" s="51"/>
      <c r="B5" s="51"/>
      <c r="C5" s="53" t="s">
        <v>59</v>
      </c>
      <c r="D5" s="35" t="s">
        <v>215</v>
      </c>
      <c r="E5" s="54" t="s">
        <v>358</v>
      </c>
      <c r="F5" s="55"/>
      <c r="G5" s="56"/>
      <c r="H5" s="57" t="s">
        <v>220</v>
      </c>
    </row>
    <row r="6" spans="1:8" ht="33.75" customHeight="1">
      <c r="A6" s="41"/>
      <c r="B6" s="41"/>
      <c r="C6" s="58"/>
      <c r="D6" s="42"/>
      <c r="E6" s="59" t="s">
        <v>74</v>
      </c>
      <c r="F6" s="60" t="s">
        <v>359</v>
      </c>
      <c r="G6" s="61" t="s">
        <v>360</v>
      </c>
      <c r="H6" s="62"/>
    </row>
    <row r="7" spans="1:8" ht="19.5" customHeight="1">
      <c r="A7" s="44" t="s">
        <v>38</v>
      </c>
      <c r="B7" s="63" t="s">
        <v>38</v>
      </c>
      <c r="C7" s="46">
        <f aca="true" t="shared" si="0" ref="C7:C16">SUM(D7,F7:H7)</f>
        <v>0</v>
      </c>
      <c r="D7" s="64" t="s">
        <v>38</v>
      </c>
      <c r="E7" s="64">
        <f aca="true" t="shared" si="1" ref="E7:E16">SUM(F7:G7)</f>
        <v>0</v>
      </c>
      <c r="F7" s="64" t="s">
        <v>38</v>
      </c>
      <c r="G7" s="45" t="s">
        <v>38</v>
      </c>
      <c r="H7" s="65" t="s">
        <v>38</v>
      </c>
    </row>
    <row r="8" spans="1:8" ht="19.5" customHeight="1">
      <c r="A8" s="44" t="s">
        <v>38</v>
      </c>
      <c r="B8" s="63" t="s">
        <v>38</v>
      </c>
      <c r="C8" s="46">
        <f t="shared" si="0"/>
        <v>0</v>
      </c>
      <c r="D8" s="64" t="s">
        <v>38</v>
      </c>
      <c r="E8" s="64">
        <f t="shared" si="1"/>
        <v>0</v>
      </c>
      <c r="F8" s="64" t="s">
        <v>38</v>
      </c>
      <c r="G8" s="45" t="s">
        <v>38</v>
      </c>
      <c r="H8" s="65" t="s">
        <v>38</v>
      </c>
    </row>
    <row r="9" spans="1:8" ht="19.5" customHeight="1">
      <c r="A9" s="44" t="s">
        <v>38</v>
      </c>
      <c r="B9" s="63" t="s">
        <v>38</v>
      </c>
      <c r="C9" s="46">
        <f t="shared" si="0"/>
        <v>0</v>
      </c>
      <c r="D9" s="64" t="s">
        <v>38</v>
      </c>
      <c r="E9" s="64">
        <f t="shared" si="1"/>
        <v>0</v>
      </c>
      <c r="F9" s="64" t="s">
        <v>38</v>
      </c>
      <c r="G9" s="45" t="s">
        <v>38</v>
      </c>
      <c r="H9" s="65" t="s">
        <v>38</v>
      </c>
    </row>
    <row r="10" spans="1:8" ht="19.5" customHeight="1">
      <c r="A10" s="44" t="s">
        <v>38</v>
      </c>
      <c r="B10" s="63" t="s">
        <v>38</v>
      </c>
      <c r="C10" s="46">
        <f t="shared" si="0"/>
        <v>0</v>
      </c>
      <c r="D10" s="64" t="s">
        <v>38</v>
      </c>
      <c r="E10" s="64">
        <f t="shared" si="1"/>
        <v>0</v>
      </c>
      <c r="F10" s="64" t="s">
        <v>38</v>
      </c>
      <c r="G10" s="45" t="s">
        <v>38</v>
      </c>
      <c r="H10" s="65" t="s">
        <v>38</v>
      </c>
    </row>
    <row r="11" spans="1:8" ht="19.5" customHeight="1">
      <c r="A11" s="44" t="s">
        <v>38</v>
      </c>
      <c r="B11" s="63" t="s">
        <v>38</v>
      </c>
      <c r="C11" s="46">
        <f t="shared" si="0"/>
        <v>0</v>
      </c>
      <c r="D11" s="64" t="s">
        <v>38</v>
      </c>
      <c r="E11" s="64">
        <f t="shared" si="1"/>
        <v>0</v>
      </c>
      <c r="F11" s="64" t="s">
        <v>38</v>
      </c>
      <c r="G11" s="45" t="s">
        <v>38</v>
      </c>
      <c r="H11" s="65" t="s">
        <v>38</v>
      </c>
    </row>
    <row r="12" spans="1:8" ht="19.5" customHeight="1">
      <c r="A12" s="44" t="s">
        <v>38</v>
      </c>
      <c r="B12" s="63" t="s">
        <v>38</v>
      </c>
      <c r="C12" s="46">
        <f t="shared" si="0"/>
        <v>0</v>
      </c>
      <c r="D12" s="64" t="s">
        <v>38</v>
      </c>
      <c r="E12" s="64">
        <f t="shared" si="1"/>
        <v>0</v>
      </c>
      <c r="F12" s="64" t="s">
        <v>38</v>
      </c>
      <c r="G12" s="45" t="s">
        <v>38</v>
      </c>
      <c r="H12" s="65" t="s">
        <v>38</v>
      </c>
    </row>
    <row r="13" spans="1:8" ht="19.5" customHeight="1">
      <c r="A13" s="44" t="s">
        <v>38</v>
      </c>
      <c r="B13" s="63" t="s">
        <v>38</v>
      </c>
      <c r="C13" s="46">
        <f t="shared" si="0"/>
        <v>0</v>
      </c>
      <c r="D13" s="64" t="s">
        <v>38</v>
      </c>
      <c r="E13" s="64">
        <f t="shared" si="1"/>
        <v>0</v>
      </c>
      <c r="F13" s="64" t="s">
        <v>38</v>
      </c>
      <c r="G13" s="45" t="s">
        <v>38</v>
      </c>
      <c r="H13" s="65" t="s">
        <v>38</v>
      </c>
    </row>
    <row r="14" spans="1:8" ht="19.5" customHeight="1">
      <c r="A14" s="44" t="s">
        <v>38</v>
      </c>
      <c r="B14" s="63" t="s">
        <v>38</v>
      </c>
      <c r="C14" s="46">
        <f t="shared" si="0"/>
        <v>0</v>
      </c>
      <c r="D14" s="64" t="s">
        <v>38</v>
      </c>
      <c r="E14" s="64">
        <f t="shared" si="1"/>
        <v>0</v>
      </c>
      <c r="F14" s="64" t="s">
        <v>38</v>
      </c>
      <c r="G14" s="45" t="s">
        <v>38</v>
      </c>
      <c r="H14" s="65" t="s">
        <v>38</v>
      </c>
    </row>
    <row r="15" spans="1:8" ht="19.5" customHeight="1">
      <c r="A15" s="44" t="s">
        <v>38</v>
      </c>
      <c r="B15" s="63" t="s">
        <v>38</v>
      </c>
      <c r="C15" s="46">
        <f t="shared" si="0"/>
        <v>0</v>
      </c>
      <c r="D15" s="64" t="s">
        <v>38</v>
      </c>
      <c r="E15" s="64">
        <f t="shared" si="1"/>
        <v>0</v>
      </c>
      <c r="F15" s="64" t="s">
        <v>38</v>
      </c>
      <c r="G15" s="45" t="s">
        <v>38</v>
      </c>
      <c r="H15" s="65" t="s">
        <v>38</v>
      </c>
    </row>
    <row r="16" spans="1:8" ht="19.5" customHeight="1">
      <c r="A16" s="44" t="s">
        <v>38</v>
      </c>
      <c r="B16" s="63" t="s">
        <v>38</v>
      </c>
      <c r="C16" s="46">
        <f t="shared" si="0"/>
        <v>0</v>
      </c>
      <c r="D16" s="64" t="s">
        <v>38</v>
      </c>
      <c r="E16" s="64">
        <f t="shared" si="1"/>
        <v>0</v>
      </c>
      <c r="F16" s="64" t="s">
        <v>38</v>
      </c>
      <c r="G16" s="45" t="s">
        <v>38</v>
      </c>
      <c r="H16" s="65" t="s">
        <v>38</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8.83203125" defaultRowHeight="11.25"/>
  <cols>
    <col min="1" max="3" width="5.66015625" style="0" customWidth="1"/>
    <col min="4" max="4" width="17" style="0" customWidth="1"/>
    <col min="5" max="5" width="92.33203125" style="0" customWidth="1"/>
    <col min="6" max="8" width="18.16015625" style="0" customWidth="1"/>
    <col min="9" max="16384" width="9.33203125" style="0" bestFit="1" customWidth="1"/>
  </cols>
  <sheetData>
    <row r="1" spans="1:8" ht="19.5" customHeight="1">
      <c r="A1" s="21"/>
      <c r="B1" s="22"/>
      <c r="C1" s="22"/>
      <c r="D1" s="22"/>
      <c r="E1" s="22"/>
      <c r="F1" s="22"/>
      <c r="G1" s="22"/>
      <c r="H1" s="23" t="s">
        <v>366</v>
      </c>
    </row>
    <row r="2" spans="1:8" ht="19.5" customHeight="1">
      <c r="A2" s="24" t="s">
        <v>367</v>
      </c>
      <c r="B2" s="24"/>
      <c r="C2" s="24"/>
      <c r="D2" s="24"/>
      <c r="E2" s="24"/>
      <c r="F2" s="24"/>
      <c r="G2" s="24"/>
      <c r="H2" s="24"/>
    </row>
    <row r="3" spans="1:8" ht="19.5" customHeight="1">
      <c r="A3" s="25" t="s">
        <v>0</v>
      </c>
      <c r="B3" s="26"/>
      <c r="C3" s="26"/>
      <c r="D3" s="26"/>
      <c r="E3" s="26"/>
      <c r="F3" s="27"/>
      <c r="G3" s="27"/>
      <c r="H3" s="28" t="s">
        <v>5</v>
      </c>
    </row>
    <row r="4" spans="1:8" ht="19.5" customHeight="1">
      <c r="A4" s="29" t="s">
        <v>58</v>
      </c>
      <c r="B4" s="30"/>
      <c r="C4" s="30"/>
      <c r="D4" s="30"/>
      <c r="E4" s="31"/>
      <c r="F4" s="32" t="s">
        <v>368</v>
      </c>
      <c r="G4" s="33"/>
      <c r="H4" s="33"/>
    </row>
    <row r="5" spans="1:8" ht="19.5" customHeight="1">
      <c r="A5" s="29" t="s">
        <v>69</v>
      </c>
      <c r="B5" s="30"/>
      <c r="C5" s="31"/>
      <c r="D5" s="34" t="s">
        <v>70</v>
      </c>
      <c r="E5" s="35" t="s">
        <v>106</v>
      </c>
      <c r="F5" s="36" t="s">
        <v>59</v>
      </c>
      <c r="G5" s="36" t="s">
        <v>102</v>
      </c>
      <c r="H5" s="33" t="s">
        <v>103</v>
      </c>
    </row>
    <row r="6" spans="1:8" ht="19.5" customHeight="1">
      <c r="A6" s="37" t="s">
        <v>79</v>
      </c>
      <c r="B6" s="38" t="s">
        <v>80</v>
      </c>
      <c r="C6" s="39" t="s">
        <v>81</v>
      </c>
      <c r="D6" s="40"/>
      <c r="E6" s="41"/>
      <c r="F6" s="42"/>
      <c r="G6" s="42"/>
      <c r="H6" s="43"/>
    </row>
    <row r="7" spans="1:8" ht="19.5" customHeight="1">
      <c r="A7" s="44" t="s">
        <v>38</v>
      </c>
      <c r="B7" s="44" t="s">
        <v>38</v>
      </c>
      <c r="C7" s="44" t="s">
        <v>38</v>
      </c>
      <c r="D7" s="44" t="s">
        <v>38</v>
      </c>
      <c r="E7" s="44" t="s">
        <v>38</v>
      </c>
      <c r="F7" s="45">
        <f aca="true" t="shared" si="0" ref="F7:F16">SUM(G7:H7)</f>
        <v>0</v>
      </c>
      <c r="G7" s="46" t="s">
        <v>38</v>
      </c>
      <c r="H7" s="45" t="s">
        <v>38</v>
      </c>
    </row>
    <row r="8" spans="1:8" ht="19.5" customHeight="1">
      <c r="A8" s="44" t="s">
        <v>38</v>
      </c>
      <c r="B8" s="44" t="s">
        <v>38</v>
      </c>
      <c r="C8" s="44" t="s">
        <v>38</v>
      </c>
      <c r="D8" s="44" t="s">
        <v>38</v>
      </c>
      <c r="E8" s="44" t="s">
        <v>38</v>
      </c>
      <c r="F8" s="45">
        <f t="shared" si="0"/>
        <v>0</v>
      </c>
      <c r="G8" s="46" t="s">
        <v>38</v>
      </c>
      <c r="H8" s="45" t="s">
        <v>38</v>
      </c>
    </row>
    <row r="9" spans="1:8" ht="19.5" customHeight="1">
      <c r="A9" s="44" t="s">
        <v>38</v>
      </c>
      <c r="B9" s="44" t="s">
        <v>38</v>
      </c>
      <c r="C9" s="44" t="s">
        <v>38</v>
      </c>
      <c r="D9" s="44" t="s">
        <v>38</v>
      </c>
      <c r="E9" s="44" t="s">
        <v>38</v>
      </c>
      <c r="F9" s="45">
        <f t="shared" si="0"/>
        <v>0</v>
      </c>
      <c r="G9" s="46" t="s">
        <v>38</v>
      </c>
      <c r="H9" s="45" t="s">
        <v>38</v>
      </c>
    </row>
    <row r="10" spans="1:8" ht="19.5" customHeight="1">
      <c r="A10" s="44" t="s">
        <v>38</v>
      </c>
      <c r="B10" s="44" t="s">
        <v>38</v>
      </c>
      <c r="C10" s="44" t="s">
        <v>38</v>
      </c>
      <c r="D10" s="44" t="s">
        <v>38</v>
      </c>
      <c r="E10" s="44" t="s">
        <v>38</v>
      </c>
      <c r="F10" s="45">
        <f t="shared" si="0"/>
        <v>0</v>
      </c>
      <c r="G10" s="46" t="s">
        <v>38</v>
      </c>
      <c r="H10" s="45" t="s">
        <v>38</v>
      </c>
    </row>
    <row r="11" spans="1:8" ht="19.5" customHeight="1">
      <c r="A11" s="44" t="s">
        <v>38</v>
      </c>
      <c r="B11" s="44" t="s">
        <v>38</v>
      </c>
      <c r="C11" s="44" t="s">
        <v>38</v>
      </c>
      <c r="D11" s="44" t="s">
        <v>38</v>
      </c>
      <c r="E11" s="44" t="s">
        <v>38</v>
      </c>
      <c r="F11" s="45">
        <f t="shared" si="0"/>
        <v>0</v>
      </c>
      <c r="G11" s="46" t="s">
        <v>38</v>
      </c>
      <c r="H11" s="45" t="s">
        <v>38</v>
      </c>
    </row>
    <row r="12" spans="1:8" ht="19.5" customHeight="1">
      <c r="A12" s="44" t="s">
        <v>38</v>
      </c>
      <c r="B12" s="44" t="s">
        <v>38</v>
      </c>
      <c r="C12" s="44" t="s">
        <v>38</v>
      </c>
      <c r="D12" s="44" t="s">
        <v>38</v>
      </c>
      <c r="E12" s="44" t="s">
        <v>38</v>
      </c>
      <c r="F12" s="45">
        <f t="shared" si="0"/>
        <v>0</v>
      </c>
      <c r="G12" s="46" t="s">
        <v>38</v>
      </c>
      <c r="H12" s="45" t="s">
        <v>38</v>
      </c>
    </row>
    <row r="13" spans="1:8" ht="19.5" customHeight="1">
      <c r="A13" s="44" t="s">
        <v>38</v>
      </c>
      <c r="B13" s="44" t="s">
        <v>38</v>
      </c>
      <c r="C13" s="44" t="s">
        <v>38</v>
      </c>
      <c r="D13" s="44" t="s">
        <v>38</v>
      </c>
      <c r="E13" s="44" t="s">
        <v>38</v>
      </c>
      <c r="F13" s="45">
        <f t="shared" si="0"/>
        <v>0</v>
      </c>
      <c r="G13" s="46" t="s">
        <v>38</v>
      </c>
      <c r="H13" s="45" t="s">
        <v>38</v>
      </c>
    </row>
    <row r="14" spans="1:8" ht="19.5" customHeight="1">
      <c r="A14" s="44" t="s">
        <v>38</v>
      </c>
      <c r="B14" s="44" t="s">
        <v>38</v>
      </c>
      <c r="C14" s="44" t="s">
        <v>38</v>
      </c>
      <c r="D14" s="44" t="s">
        <v>38</v>
      </c>
      <c r="E14" s="44" t="s">
        <v>38</v>
      </c>
      <c r="F14" s="45">
        <f t="shared" si="0"/>
        <v>0</v>
      </c>
      <c r="G14" s="46" t="s">
        <v>38</v>
      </c>
      <c r="H14" s="45" t="s">
        <v>38</v>
      </c>
    </row>
    <row r="15" spans="1:8" ht="19.5" customHeight="1">
      <c r="A15" s="44" t="s">
        <v>38</v>
      </c>
      <c r="B15" s="44" t="s">
        <v>38</v>
      </c>
      <c r="C15" s="44" t="s">
        <v>38</v>
      </c>
      <c r="D15" s="44" t="s">
        <v>38</v>
      </c>
      <c r="E15" s="44" t="s">
        <v>38</v>
      </c>
      <c r="F15" s="45">
        <f t="shared" si="0"/>
        <v>0</v>
      </c>
      <c r="G15" s="46" t="s">
        <v>38</v>
      </c>
      <c r="H15" s="45" t="s">
        <v>38</v>
      </c>
    </row>
    <row r="16" spans="1:8" ht="19.5" customHeight="1">
      <c r="A16" s="44" t="s">
        <v>38</v>
      </c>
      <c r="B16" s="44" t="s">
        <v>38</v>
      </c>
      <c r="C16" s="44" t="s">
        <v>38</v>
      </c>
      <c r="D16" s="44" t="s">
        <v>38</v>
      </c>
      <c r="E16" s="44" t="s">
        <v>38</v>
      </c>
      <c r="F16" s="45">
        <f t="shared" si="0"/>
        <v>0</v>
      </c>
      <c r="G16" s="46" t="s">
        <v>38</v>
      </c>
      <c r="H16" s="45"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99"/>
  <sheetViews>
    <sheetView tabSelected="1" zoomScaleSheetLayoutView="100" workbookViewId="0" topLeftCell="A1">
      <selection activeCell="A2" sqref="A2:L2"/>
    </sheetView>
  </sheetViews>
  <sheetFormatPr defaultColWidth="12" defaultRowHeight="19.5" customHeight="1"/>
  <cols>
    <col min="1" max="1" width="5.66015625" style="1" customWidth="1"/>
    <col min="2" max="2" width="23.66015625" style="1" customWidth="1"/>
    <col min="3" max="3" width="12.83203125" style="1" customWidth="1"/>
    <col min="4" max="4" width="13.16015625" style="1" customWidth="1"/>
    <col min="5" max="5" width="12.5" style="1" customWidth="1"/>
    <col min="6" max="6" width="57.66015625" style="1" customWidth="1"/>
    <col min="7" max="7" width="27" style="1" customWidth="1"/>
    <col min="8" max="8" width="19.5" style="1" customWidth="1"/>
    <col min="9" max="9" width="22.5" style="1" customWidth="1"/>
    <col min="10" max="10" width="28.83203125" style="1" customWidth="1"/>
    <col min="11" max="11" width="18.5" style="1" customWidth="1"/>
    <col min="12" max="12" width="9.5" style="1" customWidth="1"/>
    <col min="13" max="16384" width="12" style="1" customWidth="1"/>
  </cols>
  <sheetData>
    <row r="1" spans="1:12" s="1" customFormat="1" ht="24.75" customHeight="1">
      <c r="A1" s="3"/>
      <c r="B1" s="4"/>
      <c r="L1" s="1" t="s">
        <v>369</v>
      </c>
    </row>
    <row r="2" spans="1:12" s="1" customFormat="1" ht="27" customHeight="1">
      <c r="A2" s="5" t="s">
        <v>370</v>
      </c>
      <c r="B2" s="5"/>
      <c r="C2" s="5"/>
      <c r="D2" s="5"/>
      <c r="E2" s="5"/>
      <c r="F2" s="5"/>
      <c r="G2" s="5"/>
      <c r="H2" s="5"/>
      <c r="I2" s="5"/>
      <c r="J2" s="5"/>
      <c r="K2" s="5"/>
      <c r="L2" s="5"/>
    </row>
    <row r="3" spans="1:12" s="1" customFormat="1" ht="19.5" customHeight="1">
      <c r="A3" s="6" t="s">
        <v>0</v>
      </c>
      <c r="B3" s="6"/>
      <c r="K3" s="20" t="s">
        <v>5</v>
      </c>
      <c r="L3" s="20"/>
    </row>
    <row r="4" spans="1:12" s="2" customFormat="1" ht="19.5" customHeight="1">
      <c r="A4" s="7" t="s">
        <v>371</v>
      </c>
      <c r="B4" s="7"/>
      <c r="C4" s="7" t="s">
        <v>372</v>
      </c>
      <c r="D4" s="7"/>
      <c r="E4" s="7"/>
      <c r="F4" s="7" t="s">
        <v>373</v>
      </c>
      <c r="G4" s="7" t="s">
        <v>374</v>
      </c>
      <c r="H4" s="7"/>
      <c r="I4" s="7"/>
      <c r="J4" s="7"/>
      <c r="K4" s="7"/>
      <c r="L4" s="7"/>
    </row>
    <row r="5" spans="1:12" s="2" customFormat="1" ht="19.5" customHeight="1">
      <c r="A5" s="7"/>
      <c r="B5" s="7"/>
      <c r="C5" s="7"/>
      <c r="D5" s="7"/>
      <c r="E5" s="7"/>
      <c r="F5" s="7"/>
      <c r="G5" s="7" t="s">
        <v>375</v>
      </c>
      <c r="H5" s="7"/>
      <c r="I5" s="7" t="s">
        <v>376</v>
      </c>
      <c r="J5" s="7"/>
      <c r="K5" s="7" t="s">
        <v>377</v>
      </c>
      <c r="L5" s="7"/>
    </row>
    <row r="6" spans="1:12" s="2" customFormat="1" ht="19.5" customHeight="1">
      <c r="A6" s="8"/>
      <c r="B6" s="8"/>
      <c r="C6" s="7" t="s">
        <v>378</v>
      </c>
      <c r="D6" s="7" t="s">
        <v>379</v>
      </c>
      <c r="E6" s="7" t="s">
        <v>380</v>
      </c>
      <c r="F6" s="7"/>
      <c r="G6" s="7" t="s">
        <v>381</v>
      </c>
      <c r="H6" s="7" t="s">
        <v>382</v>
      </c>
      <c r="I6" s="7" t="s">
        <v>381</v>
      </c>
      <c r="J6" s="7" t="s">
        <v>382</v>
      </c>
      <c r="K6" s="7" t="s">
        <v>381</v>
      </c>
      <c r="L6" s="7" t="s">
        <v>382</v>
      </c>
    </row>
    <row r="7" spans="1:12" s="1" customFormat="1" ht="24" customHeight="1">
      <c r="A7" s="9" t="s">
        <v>38</v>
      </c>
      <c r="B7" s="10" t="s">
        <v>383</v>
      </c>
      <c r="C7" s="11">
        <v>19738.37</v>
      </c>
      <c r="D7" s="11">
        <v>9649.13</v>
      </c>
      <c r="E7" s="11">
        <v>10089.24</v>
      </c>
      <c r="F7" s="12" t="s">
        <v>38</v>
      </c>
      <c r="G7" s="12" t="s">
        <v>38</v>
      </c>
      <c r="H7" s="12" t="s">
        <v>38</v>
      </c>
      <c r="I7" s="12" t="s">
        <v>38</v>
      </c>
      <c r="J7" s="12" t="s">
        <v>38</v>
      </c>
      <c r="K7" s="12" t="s">
        <v>38</v>
      </c>
      <c r="L7" s="12" t="s">
        <v>38</v>
      </c>
    </row>
    <row r="8" spans="1:12" s="1" customFormat="1" ht="47.25" customHeight="1">
      <c r="A8" s="9" t="s">
        <v>38</v>
      </c>
      <c r="B8" s="10" t="s">
        <v>384</v>
      </c>
      <c r="C8" s="11">
        <v>2500</v>
      </c>
      <c r="D8" s="11">
        <v>0</v>
      </c>
      <c r="E8" s="11">
        <v>2500</v>
      </c>
      <c r="F8" s="12" t="s">
        <v>385</v>
      </c>
      <c r="G8" s="12" t="s">
        <v>386</v>
      </c>
      <c r="H8" s="13" t="s">
        <v>387</v>
      </c>
      <c r="I8" s="12" t="s">
        <v>388</v>
      </c>
      <c r="J8" s="13" t="s">
        <v>389</v>
      </c>
      <c r="K8" s="12" t="s">
        <v>390</v>
      </c>
      <c r="L8" s="13" t="s">
        <v>391</v>
      </c>
    </row>
    <row r="9" spans="1:12" s="1" customFormat="1" ht="25.5">
      <c r="A9" s="14"/>
      <c r="B9" s="15"/>
      <c r="C9" s="16"/>
      <c r="D9" s="16"/>
      <c r="E9" s="16"/>
      <c r="F9" s="16"/>
      <c r="G9" s="12" t="s">
        <v>392</v>
      </c>
      <c r="H9" s="13" t="s">
        <v>393</v>
      </c>
      <c r="I9" s="12" t="s">
        <v>394</v>
      </c>
      <c r="J9" s="13" t="s">
        <v>395</v>
      </c>
      <c r="K9" s="16"/>
      <c r="L9" s="16"/>
    </row>
    <row r="10" spans="1:12" s="1" customFormat="1" ht="15">
      <c r="A10" s="14"/>
      <c r="B10" s="15"/>
      <c r="C10" s="16"/>
      <c r="D10" s="16"/>
      <c r="E10" s="16"/>
      <c r="F10" s="16"/>
      <c r="G10" s="12" t="s">
        <v>396</v>
      </c>
      <c r="H10" s="13" t="s">
        <v>397</v>
      </c>
      <c r="I10" s="16"/>
      <c r="J10" s="16"/>
      <c r="K10" s="16"/>
      <c r="L10" s="16"/>
    </row>
    <row r="11" spans="1:12" s="1" customFormat="1" ht="32.25" customHeight="1">
      <c r="A11" s="17"/>
      <c r="B11" s="18"/>
      <c r="C11" s="19"/>
      <c r="D11" s="19"/>
      <c r="E11" s="19"/>
      <c r="F11" s="19"/>
      <c r="G11" s="12" t="s">
        <v>398</v>
      </c>
      <c r="H11" s="13" t="s">
        <v>399</v>
      </c>
      <c r="I11" s="19"/>
      <c r="J11" s="19"/>
      <c r="K11" s="19"/>
      <c r="L11" s="19"/>
    </row>
    <row r="12" spans="1:12" s="1" customFormat="1" ht="41.25" customHeight="1">
      <c r="A12" s="9" t="s">
        <v>38</v>
      </c>
      <c r="B12" s="10" t="s">
        <v>400</v>
      </c>
      <c r="C12" s="11">
        <v>200</v>
      </c>
      <c r="D12" s="11">
        <v>200</v>
      </c>
      <c r="E12" s="11">
        <v>0</v>
      </c>
      <c r="F12" s="12" t="s">
        <v>401</v>
      </c>
      <c r="G12" s="12" t="s">
        <v>402</v>
      </c>
      <c r="H12" s="13" t="s">
        <v>403</v>
      </c>
      <c r="I12" s="12" t="s">
        <v>404</v>
      </c>
      <c r="J12" s="13" t="s">
        <v>405</v>
      </c>
      <c r="K12" s="12" t="s">
        <v>406</v>
      </c>
      <c r="L12" s="13" t="s">
        <v>391</v>
      </c>
    </row>
    <row r="13" spans="1:12" s="1" customFormat="1" ht="15" customHeight="1">
      <c r="A13" s="14"/>
      <c r="B13" s="15"/>
      <c r="C13" s="16"/>
      <c r="D13" s="16"/>
      <c r="E13" s="16"/>
      <c r="F13" s="16"/>
      <c r="G13" s="12" t="s">
        <v>407</v>
      </c>
      <c r="H13" s="13" t="s">
        <v>408</v>
      </c>
      <c r="I13" s="12" t="s">
        <v>394</v>
      </c>
      <c r="J13" s="13" t="s">
        <v>409</v>
      </c>
      <c r="K13" s="16"/>
      <c r="L13" s="16"/>
    </row>
    <row r="14" spans="1:12" s="1" customFormat="1" ht="51.75" customHeight="1">
      <c r="A14" s="14"/>
      <c r="B14" s="15"/>
      <c r="C14" s="16"/>
      <c r="D14" s="16"/>
      <c r="E14" s="16"/>
      <c r="F14" s="16"/>
      <c r="G14" s="12" t="s">
        <v>410</v>
      </c>
      <c r="H14" s="13" t="s">
        <v>411</v>
      </c>
      <c r="I14" s="16"/>
      <c r="J14" s="16"/>
      <c r="K14" s="16"/>
      <c r="L14" s="16"/>
    </row>
    <row r="15" spans="1:12" s="1" customFormat="1" ht="34.5" customHeight="1">
      <c r="A15" s="14"/>
      <c r="B15" s="15"/>
      <c r="C15" s="16"/>
      <c r="D15" s="16"/>
      <c r="E15" s="16"/>
      <c r="F15" s="16"/>
      <c r="G15" s="12" t="s">
        <v>412</v>
      </c>
      <c r="H15" s="13" t="s">
        <v>413</v>
      </c>
      <c r="I15" s="16"/>
      <c r="J15" s="16"/>
      <c r="K15" s="16"/>
      <c r="L15" s="16"/>
    </row>
    <row r="16" spans="1:12" s="1" customFormat="1" ht="15">
      <c r="A16" s="14"/>
      <c r="B16" s="15"/>
      <c r="C16" s="16"/>
      <c r="D16" s="16"/>
      <c r="E16" s="16"/>
      <c r="F16" s="16"/>
      <c r="G16" s="12" t="s">
        <v>414</v>
      </c>
      <c r="H16" s="13" t="s">
        <v>415</v>
      </c>
      <c r="I16" s="16"/>
      <c r="J16" s="16"/>
      <c r="K16" s="16"/>
      <c r="L16" s="16"/>
    </row>
    <row r="17" spans="1:12" s="1" customFormat="1" ht="42" customHeight="1">
      <c r="A17" s="17"/>
      <c r="B17" s="18"/>
      <c r="C17" s="19"/>
      <c r="D17" s="19"/>
      <c r="E17" s="19"/>
      <c r="F17" s="19"/>
      <c r="G17" s="12" t="s">
        <v>416</v>
      </c>
      <c r="H17" s="13" t="s">
        <v>417</v>
      </c>
      <c r="I17" s="19"/>
      <c r="J17" s="19"/>
      <c r="K17" s="19"/>
      <c r="L17" s="19"/>
    </row>
    <row r="18" spans="1:12" s="1" customFormat="1" ht="60" customHeight="1">
      <c r="A18" s="9" t="s">
        <v>38</v>
      </c>
      <c r="B18" s="10" t="s">
        <v>418</v>
      </c>
      <c r="C18" s="11">
        <v>1206</v>
      </c>
      <c r="D18" s="11">
        <v>0</v>
      </c>
      <c r="E18" s="11">
        <v>1206</v>
      </c>
      <c r="F18" s="12" t="s">
        <v>419</v>
      </c>
      <c r="G18" s="12" t="s">
        <v>420</v>
      </c>
      <c r="H18" s="13" t="s">
        <v>421</v>
      </c>
      <c r="I18" s="12" t="s">
        <v>422</v>
      </c>
      <c r="J18" s="13" t="s">
        <v>423</v>
      </c>
      <c r="K18" s="12" t="s">
        <v>424</v>
      </c>
      <c r="L18" s="13" t="s">
        <v>425</v>
      </c>
    </row>
    <row r="19" spans="1:12" s="1" customFormat="1" ht="15">
      <c r="A19" s="14"/>
      <c r="B19" s="15"/>
      <c r="C19" s="16"/>
      <c r="D19" s="16"/>
      <c r="E19" s="16"/>
      <c r="F19" s="16"/>
      <c r="G19" s="12" t="s">
        <v>426</v>
      </c>
      <c r="H19" s="13" t="s">
        <v>427</v>
      </c>
      <c r="I19" s="12" t="s">
        <v>394</v>
      </c>
      <c r="J19" s="13" t="s">
        <v>409</v>
      </c>
      <c r="K19" s="16"/>
      <c r="L19" s="16"/>
    </row>
    <row r="20" spans="1:12" s="1" customFormat="1" ht="25.5">
      <c r="A20" s="14"/>
      <c r="B20" s="15"/>
      <c r="C20" s="16"/>
      <c r="D20" s="16"/>
      <c r="E20" s="16"/>
      <c r="F20" s="16"/>
      <c r="G20" s="12" t="s">
        <v>428</v>
      </c>
      <c r="H20" s="13" t="s">
        <v>429</v>
      </c>
      <c r="I20" s="16"/>
      <c r="J20" s="16"/>
      <c r="K20" s="16"/>
      <c r="L20" s="16"/>
    </row>
    <row r="21" spans="1:12" s="1" customFormat="1" ht="15">
      <c r="A21" s="17"/>
      <c r="B21" s="18"/>
      <c r="C21" s="19"/>
      <c r="D21" s="19"/>
      <c r="E21" s="19"/>
      <c r="F21" s="19"/>
      <c r="G21" s="12" t="s">
        <v>416</v>
      </c>
      <c r="H21" s="13" t="s">
        <v>430</v>
      </c>
      <c r="I21" s="19"/>
      <c r="J21" s="19"/>
      <c r="K21" s="19"/>
      <c r="L21" s="19"/>
    </row>
    <row r="22" spans="1:12" s="1" customFormat="1" ht="56.25" customHeight="1">
      <c r="A22" s="9" t="s">
        <v>38</v>
      </c>
      <c r="B22" s="10" t="s">
        <v>431</v>
      </c>
      <c r="C22" s="11">
        <v>260</v>
      </c>
      <c r="D22" s="11">
        <v>260</v>
      </c>
      <c r="E22" s="11">
        <v>0</v>
      </c>
      <c r="F22" s="12" t="s">
        <v>432</v>
      </c>
      <c r="G22" s="12" t="s">
        <v>433</v>
      </c>
      <c r="H22" s="13" t="s">
        <v>434</v>
      </c>
      <c r="I22" s="12" t="s">
        <v>435</v>
      </c>
      <c r="J22" s="13" t="s">
        <v>436</v>
      </c>
      <c r="K22" s="12" t="s">
        <v>437</v>
      </c>
      <c r="L22" s="13" t="s">
        <v>391</v>
      </c>
    </row>
    <row r="23" spans="1:12" s="1" customFormat="1" ht="15">
      <c r="A23" s="14"/>
      <c r="B23" s="15"/>
      <c r="C23" s="16"/>
      <c r="D23" s="16"/>
      <c r="E23" s="16"/>
      <c r="F23" s="16"/>
      <c r="G23" s="12" t="s">
        <v>438</v>
      </c>
      <c r="H23" s="13" t="s">
        <v>439</v>
      </c>
      <c r="I23" s="12" t="s">
        <v>394</v>
      </c>
      <c r="J23" s="13" t="s">
        <v>440</v>
      </c>
      <c r="K23" s="16"/>
      <c r="L23" s="16"/>
    </row>
    <row r="24" spans="1:12" s="1" customFormat="1" ht="15">
      <c r="A24" s="14"/>
      <c r="B24" s="15"/>
      <c r="C24" s="16"/>
      <c r="D24" s="16"/>
      <c r="E24" s="16"/>
      <c r="F24" s="16"/>
      <c r="G24" s="12" t="s">
        <v>441</v>
      </c>
      <c r="H24" s="13" t="s">
        <v>442</v>
      </c>
      <c r="I24" s="16"/>
      <c r="J24" s="16"/>
      <c r="K24" s="16"/>
      <c r="L24" s="16"/>
    </row>
    <row r="25" spans="1:12" s="1" customFormat="1" ht="15">
      <c r="A25" s="14"/>
      <c r="B25" s="15"/>
      <c r="C25" s="16"/>
      <c r="D25" s="16"/>
      <c r="E25" s="16"/>
      <c r="F25" s="16"/>
      <c r="G25" s="12" t="s">
        <v>443</v>
      </c>
      <c r="H25" s="13" t="s">
        <v>444</v>
      </c>
      <c r="I25" s="16"/>
      <c r="J25" s="16"/>
      <c r="K25" s="16"/>
      <c r="L25" s="16"/>
    </row>
    <row r="26" spans="1:12" s="1" customFormat="1" ht="15">
      <c r="A26" s="14"/>
      <c r="B26" s="15"/>
      <c r="C26" s="16"/>
      <c r="D26" s="16"/>
      <c r="E26" s="16"/>
      <c r="F26" s="16"/>
      <c r="G26" s="12" t="s">
        <v>414</v>
      </c>
      <c r="H26" s="13" t="s">
        <v>445</v>
      </c>
      <c r="I26" s="16"/>
      <c r="J26" s="16"/>
      <c r="K26" s="16"/>
      <c r="L26" s="16"/>
    </row>
    <row r="27" spans="1:12" s="1" customFormat="1" ht="15">
      <c r="A27" s="17"/>
      <c r="B27" s="18"/>
      <c r="C27" s="19"/>
      <c r="D27" s="19"/>
      <c r="E27" s="19"/>
      <c r="F27" s="19"/>
      <c r="G27" s="12" t="s">
        <v>446</v>
      </c>
      <c r="H27" s="13" t="s">
        <v>447</v>
      </c>
      <c r="I27" s="19"/>
      <c r="J27" s="19"/>
      <c r="K27" s="19"/>
      <c r="L27" s="19"/>
    </row>
    <row r="28" spans="1:12" s="1" customFormat="1" ht="24" customHeight="1">
      <c r="A28" s="9" t="s">
        <v>38</v>
      </c>
      <c r="B28" s="10" t="s">
        <v>448</v>
      </c>
      <c r="C28" s="11">
        <v>130</v>
      </c>
      <c r="D28" s="11">
        <v>120</v>
      </c>
      <c r="E28" s="11">
        <v>10</v>
      </c>
      <c r="F28" s="12" t="s">
        <v>449</v>
      </c>
      <c r="G28" s="12" t="s">
        <v>450</v>
      </c>
      <c r="H28" s="13" t="s">
        <v>451</v>
      </c>
      <c r="I28" s="12" t="s">
        <v>422</v>
      </c>
      <c r="J28" s="13" t="s">
        <v>452</v>
      </c>
      <c r="K28" s="12" t="s">
        <v>453</v>
      </c>
      <c r="L28" s="13" t="s">
        <v>391</v>
      </c>
    </row>
    <row r="29" spans="1:12" s="1" customFormat="1" ht="30.75" customHeight="1">
      <c r="A29" s="14"/>
      <c r="B29" s="15"/>
      <c r="C29" s="16"/>
      <c r="D29" s="16"/>
      <c r="E29" s="16"/>
      <c r="F29" s="16"/>
      <c r="G29" s="12" t="s">
        <v>454</v>
      </c>
      <c r="H29" s="13" t="s">
        <v>455</v>
      </c>
      <c r="I29" s="16"/>
      <c r="J29" s="16"/>
      <c r="K29" s="16"/>
      <c r="L29" s="16"/>
    </row>
    <row r="30" spans="1:12" s="1" customFormat="1" ht="25.5" customHeight="1">
      <c r="A30" s="14"/>
      <c r="B30" s="15"/>
      <c r="C30" s="16"/>
      <c r="D30" s="16"/>
      <c r="E30" s="16"/>
      <c r="F30" s="16"/>
      <c r="G30" s="12" t="s">
        <v>456</v>
      </c>
      <c r="H30" s="13" t="s">
        <v>445</v>
      </c>
      <c r="I30" s="16"/>
      <c r="J30" s="16"/>
      <c r="K30" s="16"/>
      <c r="L30" s="16"/>
    </row>
    <row r="31" spans="1:12" s="1" customFormat="1" ht="22.5" customHeight="1">
      <c r="A31" s="17"/>
      <c r="B31" s="18"/>
      <c r="C31" s="19"/>
      <c r="D31" s="19"/>
      <c r="E31" s="19"/>
      <c r="F31" s="19"/>
      <c r="G31" s="12" t="s">
        <v>457</v>
      </c>
      <c r="H31" s="13" t="s">
        <v>458</v>
      </c>
      <c r="I31" s="19"/>
      <c r="J31" s="19"/>
      <c r="K31" s="19"/>
      <c r="L31" s="19"/>
    </row>
    <row r="32" spans="1:12" s="1" customFormat="1" ht="51.75" customHeight="1">
      <c r="A32" s="9" t="s">
        <v>38</v>
      </c>
      <c r="B32" s="10" t="s">
        <v>459</v>
      </c>
      <c r="C32" s="11">
        <v>949.5</v>
      </c>
      <c r="D32" s="11">
        <v>0</v>
      </c>
      <c r="E32" s="11">
        <v>949.5</v>
      </c>
      <c r="F32" s="12" t="s">
        <v>460</v>
      </c>
      <c r="G32" s="12" t="s">
        <v>461</v>
      </c>
      <c r="H32" s="13" t="s">
        <v>462</v>
      </c>
      <c r="I32" s="12" t="s">
        <v>463</v>
      </c>
      <c r="J32" s="13" t="s">
        <v>464</v>
      </c>
      <c r="K32" s="12" t="s">
        <v>465</v>
      </c>
      <c r="L32" s="13" t="s">
        <v>425</v>
      </c>
    </row>
    <row r="33" spans="1:12" s="1" customFormat="1" ht="27" customHeight="1">
      <c r="A33" s="14"/>
      <c r="B33" s="15"/>
      <c r="C33" s="16"/>
      <c r="D33" s="16"/>
      <c r="E33" s="16"/>
      <c r="F33" s="16"/>
      <c r="G33" s="12" t="s">
        <v>466</v>
      </c>
      <c r="H33" s="13" t="s">
        <v>467</v>
      </c>
      <c r="I33" s="12" t="s">
        <v>394</v>
      </c>
      <c r="J33" s="13" t="s">
        <v>468</v>
      </c>
      <c r="K33" s="16"/>
      <c r="L33" s="16"/>
    </row>
    <row r="34" spans="1:12" s="1" customFormat="1" ht="30.75" customHeight="1">
      <c r="A34" s="14"/>
      <c r="B34" s="15"/>
      <c r="C34" s="16"/>
      <c r="D34" s="16"/>
      <c r="E34" s="16"/>
      <c r="F34" s="16"/>
      <c r="G34" s="12" t="s">
        <v>414</v>
      </c>
      <c r="H34" s="13" t="s">
        <v>469</v>
      </c>
      <c r="I34" s="16"/>
      <c r="J34" s="16"/>
      <c r="K34" s="16"/>
      <c r="L34" s="16"/>
    </row>
    <row r="35" spans="1:12" s="1" customFormat="1" ht="60" customHeight="1">
      <c r="A35" s="14"/>
      <c r="B35" s="15"/>
      <c r="C35" s="16"/>
      <c r="D35" s="16"/>
      <c r="E35" s="16"/>
      <c r="F35" s="16"/>
      <c r="G35" s="12" t="s">
        <v>470</v>
      </c>
      <c r="H35" s="13" t="s">
        <v>471</v>
      </c>
      <c r="I35" s="16"/>
      <c r="J35" s="16"/>
      <c r="K35" s="16"/>
      <c r="L35" s="16"/>
    </row>
    <row r="36" spans="1:12" s="1" customFormat="1" ht="48.75" customHeight="1">
      <c r="A36" s="17"/>
      <c r="B36" s="18"/>
      <c r="C36" s="19"/>
      <c r="D36" s="19"/>
      <c r="E36" s="19"/>
      <c r="F36" s="19"/>
      <c r="G36" s="12" t="s">
        <v>472</v>
      </c>
      <c r="H36" s="13" t="s">
        <v>473</v>
      </c>
      <c r="I36" s="19"/>
      <c r="J36" s="19"/>
      <c r="K36" s="19"/>
      <c r="L36" s="19"/>
    </row>
    <row r="37" spans="1:12" s="1" customFormat="1" ht="35.25" customHeight="1">
      <c r="A37" s="9" t="s">
        <v>38</v>
      </c>
      <c r="B37" s="10" t="s">
        <v>474</v>
      </c>
      <c r="C37" s="11">
        <v>200</v>
      </c>
      <c r="D37" s="11">
        <v>200</v>
      </c>
      <c r="E37" s="11">
        <v>0</v>
      </c>
      <c r="F37" s="12" t="s">
        <v>475</v>
      </c>
      <c r="G37" s="12" t="s">
        <v>476</v>
      </c>
      <c r="H37" s="13" t="s">
        <v>477</v>
      </c>
      <c r="I37" s="12" t="s">
        <v>478</v>
      </c>
      <c r="J37" s="13" t="s">
        <v>479</v>
      </c>
      <c r="K37" s="12" t="s">
        <v>406</v>
      </c>
      <c r="L37" s="13" t="s">
        <v>391</v>
      </c>
    </row>
    <row r="38" spans="1:12" s="1" customFormat="1" ht="36" customHeight="1">
      <c r="A38" s="14"/>
      <c r="B38" s="15"/>
      <c r="C38" s="16"/>
      <c r="D38" s="16"/>
      <c r="E38" s="16"/>
      <c r="F38" s="16"/>
      <c r="G38" s="12" t="s">
        <v>480</v>
      </c>
      <c r="H38" s="13" t="s">
        <v>481</v>
      </c>
      <c r="I38" s="12" t="s">
        <v>422</v>
      </c>
      <c r="J38" s="13" t="s">
        <v>482</v>
      </c>
      <c r="K38" s="16"/>
      <c r="L38" s="16"/>
    </row>
    <row r="39" spans="1:12" s="1" customFormat="1" ht="27" customHeight="1">
      <c r="A39" s="14"/>
      <c r="B39" s="15"/>
      <c r="C39" s="16"/>
      <c r="D39" s="16"/>
      <c r="E39" s="16"/>
      <c r="F39" s="16"/>
      <c r="G39" s="12" t="s">
        <v>414</v>
      </c>
      <c r="H39" s="13" t="s">
        <v>469</v>
      </c>
      <c r="I39" s="12" t="s">
        <v>394</v>
      </c>
      <c r="J39" s="13" t="s">
        <v>395</v>
      </c>
      <c r="K39" s="16"/>
      <c r="L39" s="16"/>
    </row>
    <row r="40" spans="1:12" s="1" customFormat="1" ht="58.5" customHeight="1">
      <c r="A40" s="17"/>
      <c r="B40" s="18"/>
      <c r="C40" s="19"/>
      <c r="D40" s="19"/>
      <c r="E40" s="19"/>
      <c r="F40" s="19"/>
      <c r="G40" s="12" t="s">
        <v>416</v>
      </c>
      <c r="H40" s="13" t="s">
        <v>483</v>
      </c>
      <c r="I40" s="19"/>
      <c r="J40" s="19"/>
      <c r="K40" s="19"/>
      <c r="L40" s="19"/>
    </row>
    <row r="41" spans="1:12" s="1" customFormat="1" ht="31.5" customHeight="1">
      <c r="A41" s="9" t="s">
        <v>38</v>
      </c>
      <c r="B41" s="10" t="s">
        <v>484</v>
      </c>
      <c r="C41" s="11">
        <v>100</v>
      </c>
      <c r="D41" s="11">
        <v>0</v>
      </c>
      <c r="E41" s="11">
        <v>100</v>
      </c>
      <c r="F41" s="12" t="s">
        <v>485</v>
      </c>
      <c r="G41" s="12" t="s">
        <v>486</v>
      </c>
      <c r="H41" s="13" t="s">
        <v>487</v>
      </c>
      <c r="I41" s="12" t="s">
        <v>422</v>
      </c>
      <c r="J41" s="13" t="s">
        <v>488</v>
      </c>
      <c r="K41" s="12" t="s">
        <v>406</v>
      </c>
      <c r="L41" s="13" t="s">
        <v>489</v>
      </c>
    </row>
    <row r="42" spans="1:12" s="1" customFormat="1" ht="41.25" customHeight="1">
      <c r="A42" s="14"/>
      <c r="B42" s="15"/>
      <c r="C42" s="16"/>
      <c r="D42" s="16"/>
      <c r="E42" s="16"/>
      <c r="F42" s="16"/>
      <c r="G42" s="12" t="s">
        <v>490</v>
      </c>
      <c r="H42" s="13" t="s">
        <v>491</v>
      </c>
      <c r="I42" s="12" t="s">
        <v>394</v>
      </c>
      <c r="J42" s="13" t="s">
        <v>492</v>
      </c>
      <c r="K42" s="16"/>
      <c r="L42" s="16"/>
    </row>
    <row r="43" spans="1:12" s="1" customFormat="1" ht="21" customHeight="1">
      <c r="A43" s="14"/>
      <c r="B43" s="15"/>
      <c r="C43" s="16"/>
      <c r="D43" s="16"/>
      <c r="E43" s="16"/>
      <c r="F43" s="16"/>
      <c r="G43" s="12" t="s">
        <v>493</v>
      </c>
      <c r="H43" s="13" t="s">
        <v>494</v>
      </c>
      <c r="I43" s="16"/>
      <c r="J43" s="16"/>
      <c r="K43" s="16"/>
      <c r="L43" s="16"/>
    </row>
    <row r="44" spans="1:12" s="1" customFormat="1" ht="31.5" customHeight="1">
      <c r="A44" s="17"/>
      <c r="B44" s="18"/>
      <c r="C44" s="19"/>
      <c r="D44" s="19"/>
      <c r="E44" s="19"/>
      <c r="F44" s="19"/>
      <c r="G44" s="12" t="s">
        <v>416</v>
      </c>
      <c r="H44" s="13" t="s">
        <v>495</v>
      </c>
      <c r="I44" s="19"/>
      <c r="J44" s="19"/>
      <c r="K44" s="19"/>
      <c r="L44" s="19"/>
    </row>
    <row r="45" spans="1:12" s="1" customFormat="1" ht="32.25" customHeight="1">
      <c r="A45" s="9" t="s">
        <v>38</v>
      </c>
      <c r="B45" s="10" t="s">
        <v>496</v>
      </c>
      <c r="C45" s="11">
        <v>270</v>
      </c>
      <c r="D45" s="11">
        <v>0</v>
      </c>
      <c r="E45" s="11">
        <v>270</v>
      </c>
      <c r="F45" s="12" t="s">
        <v>497</v>
      </c>
      <c r="G45" s="12" t="s">
        <v>498</v>
      </c>
      <c r="H45" s="13" t="s">
        <v>499</v>
      </c>
      <c r="I45" s="12" t="s">
        <v>404</v>
      </c>
      <c r="J45" s="13" t="s">
        <v>405</v>
      </c>
      <c r="K45" s="12" t="s">
        <v>406</v>
      </c>
      <c r="L45" s="13" t="s">
        <v>391</v>
      </c>
    </row>
    <row r="46" spans="1:12" s="1" customFormat="1" ht="32.25" customHeight="1">
      <c r="A46" s="14"/>
      <c r="B46" s="15"/>
      <c r="C46" s="16"/>
      <c r="D46" s="16"/>
      <c r="E46" s="16"/>
      <c r="F46" s="16"/>
      <c r="G46" s="12" t="s">
        <v>500</v>
      </c>
      <c r="H46" s="13" t="s">
        <v>501</v>
      </c>
      <c r="I46" s="12" t="s">
        <v>394</v>
      </c>
      <c r="J46" s="13" t="s">
        <v>409</v>
      </c>
      <c r="K46" s="16"/>
      <c r="L46" s="16"/>
    </row>
    <row r="47" spans="1:12" s="1" customFormat="1" ht="28.5" customHeight="1">
      <c r="A47" s="14"/>
      <c r="B47" s="15"/>
      <c r="C47" s="16"/>
      <c r="D47" s="16"/>
      <c r="E47" s="16"/>
      <c r="F47" s="16"/>
      <c r="G47" s="12" t="s">
        <v>414</v>
      </c>
      <c r="H47" s="13" t="s">
        <v>502</v>
      </c>
      <c r="I47" s="16"/>
      <c r="J47" s="16"/>
      <c r="K47" s="16"/>
      <c r="L47" s="16"/>
    </row>
    <row r="48" spans="1:12" s="1" customFormat="1" ht="36" customHeight="1">
      <c r="A48" s="17"/>
      <c r="B48" s="18"/>
      <c r="C48" s="19"/>
      <c r="D48" s="19"/>
      <c r="E48" s="19"/>
      <c r="F48" s="19"/>
      <c r="G48" s="12" t="s">
        <v>416</v>
      </c>
      <c r="H48" s="13" t="s">
        <v>417</v>
      </c>
      <c r="I48" s="19"/>
      <c r="J48" s="19"/>
      <c r="K48" s="19"/>
      <c r="L48" s="19"/>
    </row>
    <row r="49" spans="1:12" s="1" customFormat="1" ht="82.5" customHeight="1">
      <c r="A49" s="9" t="s">
        <v>38</v>
      </c>
      <c r="B49" s="10" t="s">
        <v>503</v>
      </c>
      <c r="C49" s="11">
        <v>1400</v>
      </c>
      <c r="D49" s="11">
        <v>0</v>
      </c>
      <c r="E49" s="11">
        <v>1400</v>
      </c>
      <c r="F49" s="12" t="s">
        <v>504</v>
      </c>
      <c r="G49" s="12" t="s">
        <v>505</v>
      </c>
      <c r="H49" s="13" t="s">
        <v>506</v>
      </c>
      <c r="I49" s="12" t="s">
        <v>422</v>
      </c>
      <c r="J49" s="13" t="s">
        <v>507</v>
      </c>
      <c r="K49" s="12" t="s">
        <v>406</v>
      </c>
      <c r="L49" s="13" t="s">
        <v>424</v>
      </c>
    </row>
    <row r="50" spans="1:12" s="1" customFormat="1" ht="15">
      <c r="A50" s="14"/>
      <c r="B50" s="15"/>
      <c r="C50" s="16"/>
      <c r="D50" s="16"/>
      <c r="E50" s="16"/>
      <c r="F50" s="16"/>
      <c r="G50" s="12" t="s">
        <v>480</v>
      </c>
      <c r="H50" s="13" t="s">
        <v>508</v>
      </c>
      <c r="I50" s="16"/>
      <c r="J50" s="16"/>
      <c r="K50" s="16"/>
      <c r="L50" s="16"/>
    </row>
    <row r="51" spans="1:12" s="1" customFormat="1" ht="15">
      <c r="A51" s="14"/>
      <c r="B51" s="15"/>
      <c r="C51" s="16"/>
      <c r="D51" s="16"/>
      <c r="E51" s="16"/>
      <c r="F51" s="16"/>
      <c r="G51" s="12" t="s">
        <v>509</v>
      </c>
      <c r="H51" s="13" t="s">
        <v>510</v>
      </c>
      <c r="I51" s="16"/>
      <c r="J51" s="16"/>
      <c r="K51" s="16"/>
      <c r="L51" s="16"/>
    </row>
    <row r="52" spans="1:12" s="1" customFormat="1" ht="15">
      <c r="A52" s="17"/>
      <c r="B52" s="18"/>
      <c r="C52" s="19"/>
      <c r="D52" s="19"/>
      <c r="E52" s="19"/>
      <c r="F52" s="19"/>
      <c r="G52" s="12" t="s">
        <v>414</v>
      </c>
      <c r="H52" s="13" t="s">
        <v>445</v>
      </c>
      <c r="I52" s="19"/>
      <c r="J52" s="19"/>
      <c r="K52" s="19"/>
      <c r="L52" s="19"/>
    </row>
    <row r="53" spans="1:12" s="1" customFormat="1" ht="66.75" customHeight="1">
      <c r="A53" s="9" t="s">
        <v>38</v>
      </c>
      <c r="B53" s="10" t="s">
        <v>511</v>
      </c>
      <c r="C53" s="11">
        <v>4405</v>
      </c>
      <c r="D53" s="11">
        <v>2013.67</v>
      </c>
      <c r="E53" s="11">
        <v>2391.33</v>
      </c>
      <c r="F53" s="12" t="s">
        <v>512</v>
      </c>
      <c r="G53" s="12" t="s">
        <v>513</v>
      </c>
      <c r="H53" s="13" t="s">
        <v>514</v>
      </c>
      <c r="I53" s="12" t="s">
        <v>422</v>
      </c>
      <c r="J53" s="13" t="s">
        <v>515</v>
      </c>
      <c r="K53" s="12" t="s">
        <v>406</v>
      </c>
      <c r="L53" s="13" t="s">
        <v>391</v>
      </c>
    </row>
    <row r="54" spans="1:12" s="1" customFormat="1" ht="15">
      <c r="A54" s="14"/>
      <c r="B54" s="15"/>
      <c r="C54" s="16"/>
      <c r="D54" s="16"/>
      <c r="E54" s="16"/>
      <c r="F54" s="16"/>
      <c r="G54" s="12" t="s">
        <v>516</v>
      </c>
      <c r="H54" s="13" t="s">
        <v>517</v>
      </c>
      <c r="I54" s="12" t="s">
        <v>394</v>
      </c>
      <c r="J54" s="13" t="s">
        <v>395</v>
      </c>
      <c r="K54" s="16"/>
      <c r="L54" s="16"/>
    </row>
    <row r="55" spans="1:12" s="1" customFormat="1" ht="15">
      <c r="A55" s="14"/>
      <c r="B55" s="15"/>
      <c r="C55" s="16"/>
      <c r="D55" s="16"/>
      <c r="E55" s="16"/>
      <c r="F55" s="16"/>
      <c r="G55" s="12" t="s">
        <v>518</v>
      </c>
      <c r="H55" s="13" t="s">
        <v>519</v>
      </c>
      <c r="I55" s="16"/>
      <c r="J55" s="16"/>
      <c r="K55" s="16"/>
      <c r="L55" s="16"/>
    </row>
    <row r="56" spans="1:12" s="1" customFormat="1" ht="15">
      <c r="A56" s="14"/>
      <c r="B56" s="15"/>
      <c r="C56" s="16"/>
      <c r="D56" s="16"/>
      <c r="E56" s="16"/>
      <c r="F56" s="16"/>
      <c r="G56" s="12" t="s">
        <v>520</v>
      </c>
      <c r="H56" s="13" t="s">
        <v>521</v>
      </c>
      <c r="I56" s="16"/>
      <c r="J56" s="16"/>
      <c r="K56" s="16"/>
      <c r="L56" s="16"/>
    </row>
    <row r="57" spans="1:12" s="1" customFormat="1" ht="25.5">
      <c r="A57" s="14"/>
      <c r="B57" s="15"/>
      <c r="C57" s="16"/>
      <c r="D57" s="16"/>
      <c r="E57" s="16"/>
      <c r="F57" s="16"/>
      <c r="G57" s="12" t="s">
        <v>522</v>
      </c>
      <c r="H57" s="13" t="s">
        <v>523</v>
      </c>
      <c r="I57" s="16"/>
      <c r="J57" s="16"/>
      <c r="K57" s="16"/>
      <c r="L57" s="16"/>
    </row>
    <row r="58" spans="1:12" s="1" customFormat="1" ht="15">
      <c r="A58" s="14"/>
      <c r="B58" s="15"/>
      <c r="C58" s="16"/>
      <c r="D58" s="16"/>
      <c r="E58" s="16"/>
      <c r="F58" s="16"/>
      <c r="G58" s="12" t="s">
        <v>524</v>
      </c>
      <c r="H58" s="13" t="s">
        <v>397</v>
      </c>
      <c r="I58" s="16"/>
      <c r="J58" s="16"/>
      <c r="K58" s="16"/>
      <c r="L58" s="16"/>
    </row>
    <row r="59" spans="1:12" s="1" customFormat="1" ht="36" customHeight="1">
      <c r="A59" s="17"/>
      <c r="B59" s="18"/>
      <c r="C59" s="19"/>
      <c r="D59" s="19"/>
      <c r="E59" s="19"/>
      <c r="F59" s="19"/>
      <c r="G59" s="12" t="s">
        <v>416</v>
      </c>
      <c r="H59" s="13" t="s">
        <v>525</v>
      </c>
      <c r="I59" s="19"/>
      <c r="J59" s="19"/>
      <c r="K59" s="19"/>
      <c r="L59" s="19"/>
    </row>
    <row r="60" spans="1:12" s="1" customFormat="1" ht="39" customHeight="1">
      <c r="A60" s="9" t="s">
        <v>38</v>
      </c>
      <c r="B60" s="10" t="s">
        <v>526</v>
      </c>
      <c r="C60" s="11">
        <v>800</v>
      </c>
      <c r="D60" s="11">
        <v>0</v>
      </c>
      <c r="E60" s="11">
        <v>800</v>
      </c>
      <c r="F60" s="12" t="s">
        <v>527</v>
      </c>
      <c r="G60" s="12" t="s">
        <v>528</v>
      </c>
      <c r="H60" s="13" t="s">
        <v>529</v>
      </c>
      <c r="I60" s="12" t="s">
        <v>422</v>
      </c>
      <c r="J60" s="13" t="s">
        <v>452</v>
      </c>
      <c r="K60" s="12" t="s">
        <v>406</v>
      </c>
      <c r="L60" s="13" t="s">
        <v>391</v>
      </c>
    </row>
    <row r="61" spans="1:12" s="1" customFormat="1" ht="27" customHeight="1">
      <c r="A61" s="14"/>
      <c r="B61" s="15"/>
      <c r="C61" s="16"/>
      <c r="D61" s="16"/>
      <c r="E61" s="16"/>
      <c r="F61" s="16"/>
      <c r="G61" s="12" t="s">
        <v>480</v>
      </c>
      <c r="H61" s="13" t="s">
        <v>530</v>
      </c>
      <c r="I61" s="12" t="s">
        <v>531</v>
      </c>
      <c r="J61" s="13" t="s">
        <v>532</v>
      </c>
      <c r="K61" s="16"/>
      <c r="L61" s="16"/>
    </row>
    <row r="62" spans="1:12" s="1" customFormat="1" ht="15">
      <c r="A62" s="14"/>
      <c r="B62" s="15"/>
      <c r="C62" s="16"/>
      <c r="D62" s="16"/>
      <c r="E62" s="16"/>
      <c r="F62" s="16"/>
      <c r="G62" s="12" t="s">
        <v>533</v>
      </c>
      <c r="H62" s="13" t="s">
        <v>534</v>
      </c>
      <c r="I62" s="12" t="s">
        <v>535</v>
      </c>
      <c r="J62" s="13" t="s">
        <v>536</v>
      </c>
      <c r="K62" s="16"/>
      <c r="L62" s="16"/>
    </row>
    <row r="63" spans="1:12" s="1" customFormat="1" ht="15">
      <c r="A63" s="14"/>
      <c r="B63" s="15"/>
      <c r="C63" s="16"/>
      <c r="D63" s="16"/>
      <c r="E63" s="16"/>
      <c r="F63" s="16"/>
      <c r="G63" s="12" t="s">
        <v>414</v>
      </c>
      <c r="H63" s="13" t="s">
        <v>537</v>
      </c>
      <c r="I63" s="16"/>
      <c r="J63" s="16"/>
      <c r="K63" s="16"/>
      <c r="L63" s="16"/>
    </row>
    <row r="64" spans="1:12" s="1" customFormat="1" ht="39">
      <c r="A64" s="17"/>
      <c r="B64" s="18"/>
      <c r="C64" s="19"/>
      <c r="D64" s="19"/>
      <c r="E64" s="19"/>
      <c r="F64" s="19"/>
      <c r="G64" s="12" t="s">
        <v>416</v>
      </c>
      <c r="H64" s="13" t="s">
        <v>538</v>
      </c>
      <c r="I64" s="19"/>
      <c r="J64" s="19"/>
      <c r="K64" s="19"/>
      <c r="L64" s="19"/>
    </row>
    <row r="65" spans="1:12" s="1" customFormat="1" ht="57" customHeight="1">
      <c r="A65" s="9" t="s">
        <v>38</v>
      </c>
      <c r="B65" s="10" t="s">
        <v>539</v>
      </c>
      <c r="C65" s="11">
        <v>1941</v>
      </c>
      <c r="D65" s="11">
        <v>1941</v>
      </c>
      <c r="E65" s="11">
        <v>0</v>
      </c>
      <c r="F65" s="12" t="s">
        <v>540</v>
      </c>
      <c r="G65" s="12" t="s">
        <v>541</v>
      </c>
      <c r="H65" s="13" t="s">
        <v>542</v>
      </c>
      <c r="I65" s="12" t="s">
        <v>543</v>
      </c>
      <c r="J65" s="13" t="s">
        <v>544</v>
      </c>
      <c r="K65" s="12" t="s">
        <v>545</v>
      </c>
      <c r="L65" s="13" t="s">
        <v>425</v>
      </c>
    </row>
    <row r="66" spans="1:12" s="1" customFormat="1" ht="15">
      <c r="A66" s="14"/>
      <c r="B66" s="15"/>
      <c r="C66" s="16"/>
      <c r="D66" s="16"/>
      <c r="E66" s="16"/>
      <c r="F66" s="16"/>
      <c r="G66" s="12" t="s">
        <v>546</v>
      </c>
      <c r="H66" s="13" t="s">
        <v>547</v>
      </c>
      <c r="I66" s="12" t="s">
        <v>435</v>
      </c>
      <c r="J66" s="13" t="s">
        <v>548</v>
      </c>
      <c r="K66" s="16"/>
      <c r="L66" s="16"/>
    </row>
    <row r="67" spans="1:12" s="1" customFormat="1" ht="15">
      <c r="A67" s="14"/>
      <c r="B67" s="15"/>
      <c r="C67" s="16"/>
      <c r="D67" s="16"/>
      <c r="E67" s="16"/>
      <c r="F67" s="16"/>
      <c r="G67" s="12" t="s">
        <v>549</v>
      </c>
      <c r="H67" s="13" t="s">
        <v>550</v>
      </c>
      <c r="I67" s="16"/>
      <c r="J67" s="16"/>
      <c r="K67" s="16"/>
      <c r="L67" s="16"/>
    </row>
    <row r="68" spans="1:12" s="1" customFormat="1" ht="51.75">
      <c r="A68" s="14"/>
      <c r="B68" s="15"/>
      <c r="C68" s="16"/>
      <c r="D68" s="16"/>
      <c r="E68" s="16"/>
      <c r="F68" s="16"/>
      <c r="G68" s="12" t="s">
        <v>551</v>
      </c>
      <c r="H68" s="13" t="s">
        <v>552</v>
      </c>
      <c r="I68" s="16"/>
      <c r="J68" s="16"/>
      <c r="K68" s="16"/>
      <c r="L68" s="16"/>
    </row>
    <row r="69" spans="1:12" s="1" customFormat="1" ht="15">
      <c r="A69" s="17"/>
      <c r="B69" s="18"/>
      <c r="C69" s="19"/>
      <c r="D69" s="19"/>
      <c r="E69" s="19"/>
      <c r="F69" s="19"/>
      <c r="G69" s="12" t="s">
        <v>553</v>
      </c>
      <c r="H69" s="13" t="s">
        <v>554</v>
      </c>
      <c r="I69" s="19"/>
      <c r="J69" s="19"/>
      <c r="K69" s="19"/>
      <c r="L69" s="19"/>
    </row>
    <row r="70" spans="1:12" s="1" customFormat="1" ht="24" customHeight="1">
      <c r="A70" s="9" t="s">
        <v>38</v>
      </c>
      <c r="B70" s="10" t="s">
        <v>555</v>
      </c>
      <c r="C70" s="11">
        <v>2595</v>
      </c>
      <c r="D70" s="11">
        <v>2595</v>
      </c>
      <c r="E70" s="11">
        <v>0</v>
      </c>
      <c r="F70" s="12" t="s">
        <v>556</v>
      </c>
      <c r="G70" s="12" t="s">
        <v>557</v>
      </c>
      <c r="H70" s="13" t="s">
        <v>523</v>
      </c>
      <c r="I70" s="12" t="s">
        <v>422</v>
      </c>
      <c r="J70" s="13" t="s">
        <v>558</v>
      </c>
      <c r="K70" s="12" t="s">
        <v>406</v>
      </c>
      <c r="L70" s="13" t="s">
        <v>391</v>
      </c>
    </row>
    <row r="71" spans="1:12" s="1" customFormat="1" ht="25.5">
      <c r="A71" s="14"/>
      <c r="B71" s="15"/>
      <c r="C71" s="16"/>
      <c r="D71" s="16"/>
      <c r="E71" s="16"/>
      <c r="F71" s="16"/>
      <c r="G71" s="12" t="s">
        <v>559</v>
      </c>
      <c r="H71" s="13" t="s">
        <v>408</v>
      </c>
      <c r="I71" s="12" t="s">
        <v>560</v>
      </c>
      <c r="J71" s="13" t="s">
        <v>561</v>
      </c>
      <c r="K71" s="16"/>
      <c r="L71" s="16"/>
    </row>
    <row r="72" spans="1:12" s="1" customFormat="1" ht="15">
      <c r="A72" s="14"/>
      <c r="B72" s="15"/>
      <c r="C72" s="16"/>
      <c r="D72" s="16"/>
      <c r="E72" s="16"/>
      <c r="F72" s="16"/>
      <c r="G72" s="12" t="s">
        <v>520</v>
      </c>
      <c r="H72" s="13" t="s">
        <v>562</v>
      </c>
      <c r="I72" s="12" t="s">
        <v>394</v>
      </c>
      <c r="J72" s="13" t="s">
        <v>395</v>
      </c>
      <c r="K72" s="16"/>
      <c r="L72" s="16"/>
    </row>
    <row r="73" spans="1:12" s="1" customFormat="1" ht="87.75" customHeight="1">
      <c r="A73" s="14"/>
      <c r="B73" s="15"/>
      <c r="C73" s="16"/>
      <c r="D73" s="16"/>
      <c r="E73" s="16"/>
      <c r="F73" s="16"/>
      <c r="G73" s="12" t="s">
        <v>563</v>
      </c>
      <c r="H73" s="13" t="s">
        <v>564</v>
      </c>
      <c r="I73" s="16"/>
      <c r="J73" s="16"/>
      <c r="K73" s="16"/>
      <c r="L73" s="16"/>
    </row>
    <row r="74" spans="1:12" s="1" customFormat="1" ht="15">
      <c r="A74" s="14"/>
      <c r="B74" s="15"/>
      <c r="C74" s="16"/>
      <c r="D74" s="16"/>
      <c r="E74" s="16"/>
      <c r="F74" s="16"/>
      <c r="G74" s="12" t="s">
        <v>524</v>
      </c>
      <c r="H74" s="13" t="s">
        <v>550</v>
      </c>
      <c r="I74" s="16"/>
      <c r="J74" s="16"/>
      <c r="K74" s="16"/>
      <c r="L74" s="16"/>
    </row>
    <row r="75" spans="1:12" s="1" customFormat="1" ht="27.75" customHeight="1">
      <c r="A75" s="17"/>
      <c r="B75" s="18"/>
      <c r="C75" s="19"/>
      <c r="D75" s="19"/>
      <c r="E75" s="19"/>
      <c r="F75" s="19"/>
      <c r="G75" s="12" t="s">
        <v>416</v>
      </c>
      <c r="H75" s="13" t="s">
        <v>525</v>
      </c>
      <c r="I75" s="19"/>
      <c r="J75" s="19"/>
      <c r="K75" s="19"/>
      <c r="L75" s="19"/>
    </row>
    <row r="76" spans="1:12" s="1" customFormat="1" ht="24" customHeight="1">
      <c r="A76" s="9" t="s">
        <v>38</v>
      </c>
      <c r="B76" s="10" t="s">
        <v>565</v>
      </c>
      <c r="C76" s="11">
        <v>462.41</v>
      </c>
      <c r="D76" s="11">
        <v>0</v>
      </c>
      <c r="E76" s="11">
        <v>462.41</v>
      </c>
      <c r="F76" s="12" t="s">
        <v>566</v>
      </c>
      <c r="G76" s="12" t="s">
        <v>567</v>
      </c>
      <c r="H76" s="13" t="s">
        <v>568</v>
      </c>
      <c r="I76" s="12" t="s">
        <v>422</v>
      </c>
      <c r="J76" s="13" t="s">
        <v>569</v>
      </c>
      <c r="K76" s="12" t="s">
        <v>570</v>
      </c>
      <c r="L76" s="13" t="s">
        <v>425</v>
      </c>
    </row>
    <row r="77" spans="1:12" s="1" customFormat="1" ht="15">
      <c r="A77" s="14"/>
      <c r="B77" s="15"/>
      <c r="C77" s="16"/>
      <c r="D77" s="16"/>
      <c r="E77" s="16"/>
      <c r="F77" s="16"/>
      <c r="G77" s="12" t="s">
        <v>571</v>
      </c>
      <c r="H77" s="13" t="s">
        <v>425</v>
      </c>
      <c r="I77" s="12" t="s">
        <v>572</v>
      </c>
      <c r="J77" s="13" t="s">
        <v>573</v>
      </c>
      <c r="K77" s="16"/>
      <c r="L77" s="16"/>
    </row>
    <row r="78" spans="1:12" s="1" customFormat="1" ht="15">
      <c r="A78" s="14"/>
      <c r="B78" s="15"/>
      <c r="C78" s="16"/>
      <c r="D78" s="16"/>
      <c r="E78" s="16"/>
      <c r="F78" s="16"/>
      <c r="G78" s="12" t="s">
        <v>553</v>
      </c>
      <c r="H78" s="13" t="s">
        <v>574</v>
      </c>
      <c r="I78" s="16"/>
      <c r="J78" s="16"/>
      <c r="K78" s="16"/>
      <c r="L78" s="16"/>
    </row>
    <row r="79" spans="1:12" s="1" customFormat="1" ht="15">
      <c r="A79" s="17"/>
      <c r="B79" s="18"/>
      <c r="C79" s="19"/>
      <c r="D79" s="19"/>
      <c r="E79" s="19"/>
      <c r="F79" s="19"/>
      <c r="G79" s="12" t="s">
        <v>416</v>
      </c>
      <c r="H79" s="13" t="s">
        <v>447</v>
      </c>
      <c r="I79" s="19"/>
      <c r="J79" s="19"/>
      <c r="K79" s="19"/>
      <c r="L79" s="19"/>
    </row>
    <row r="80" spans="1:12" s="1" customFormat="1" ht="44.25" customHeight="1">
      <c r="A80" s="9" t="s">
        <v>38</v>
      </c>
      <c r="B80" s="10" t="s">
        <v>575</v>
      </c>
      <c r="C80" s="11">
        <v>196.44</v>
      </c>
      <c r="D80" s="11">
        <v>196.44</v>
      </c>
      <c r="E80" s="11">
        <v>0</v>
      </c>
      <c r="F80" s="12" t="s">
        <v>576</v>
      </c>
      <c r="G80" s="12" t="s">
        <v>450</v>
      </c>
      <c r="H80" s="13" t="s">
        <v>451</v>
      </c>
      <c r="I80" s="12" t="s">
        <v>577</v>
      </c>
      <c r="J80" s="13" t="s">
        <v>578</v>
      </c>
      <c r="K80" s="12" t="s">
        <v>579</v>
      </c>
      <c r="L80" s="13" t="s">
        <v>391</v>
      </c>
    </row>
    <row r="81" spans="1:12" s="1" customFormat="1" ht="15">
      <c r="A81" s="14"/>
      <c r="B81" s="15"/>
      <c r="C81" s="16"/>
      <c r="D81" s="16"/>
      <c r="E81" s="16"/>
      <c r="F81" s="16"/>
      <c r="G81" s="12" t="s">
        <v>580</v>
      </c>
      <c r="H81" s="13" t="s">
        <v>581</v>
      </c>
      <c r="I81" s="12" t="s">
        <v>582</v>
      </c>
      <c r="J81" s="13" t="s">
        <v>583</v>
      </c>
      <c r="K81" s="16"/>
      <c r="L81" s="16"/>
    </row>
    <row r="82" spans="1:12" s="1" customFormat="1" ht="15">
      <c r="A82" s="14"/>
      <c r="B82" s="15"/>
      <c r="C82" s="16"/>
      <c r="D82" s="16"/>
      <c r="E82" s="16"/>
      <c r="F82" s="16"/>
      <c r="G82" s="12" t="s">
        <v>584</v>
      </c>
      <c r="H82" s="13" t="s">
        <v>585</v>
      </c>
      <c r="I82" s="16"/>
      <c r="J82" s="16"/>
      <c r="K82" s="16"/>
      <c r="L82" s="16"/>
    </row>
    <row r="83" spans="1:12" s="1" customFormat="1" ht="15">
      <c r="A83" s="14"/>
      <c r="B83" s="15"/>
      <c r="C83" s="16"/>
      <c r="D83" s="16"/>
      <c r="E83" s="16"/>
      <c r="F83" s="16"/>
      <c r="G83" s="12" t="s">
        <v>586</v>
      </c>
      <c r="H83" s="13" t="s">
        <v>574</v>
      </c>
      <c r="I83" s="16"/>
      <c r="J83" s="16"/>
      <c r="K83" s="16"/>
      <c r="L83" s="16"/>
    </row>
    <row r="84" spans="1:12" s="1" customFormat="1" ht="31.5" customHeight="1">
      <c r="A84" s="17"/>
      <c r="B84" s="18"/>
      <c r="C84" s="19"/>
      <c r="D84" s="19"/>
      <c r="E84" s="19"/>
      <c r="F84" s="19"/>
      <c r="G84" s="12" t="s">
        <v>416</v>
      </c>
      <c r="H84" s="13" t="s">
        <v>587</v>
      </c>
      <c r="I84" s="19"/>
      <c r="J84" s="19"/>
      <c r="K84" s="19"/>
      <c r="L84" s="19"/>
    </row>
    <row r="85" spans="1:12" s="1" customFormat="1" ht="42.75" customHeight="1">
      <c r="A85" s="9" t="s">
        <v>38</v>
      </c>
      <c r="B85" s="10" t="s">
        <v>588</v>
      </c>
      <c r="C85" s="11">
        <v>1141.72</v>
      </c>
      <c r="D85" s="11">
        <v>1141.72</v>
      </c>
      <c r="E85" s="11">
        <v>0</v>
      </c>
      <c r="F85" s="12" t="s">
        <v>589</v>
      </c>
      <c r="G85" s="12" t="s">
        <v>590</v>
      </c>
      <c r="H85" s="13" t="s">
        <v>591</v>
      </c>
      <c r="I85" s="12" t="s">
        <v>592</v>
      </c>
      <c r="J85" s="13" t="s">
        <v>593</v>
      </c>
      <c r="K85" s="12" t="s">
        <v>406</v>
      </c>
      <c r="L85" s="13" t="s">
        <v>594</v>
      </c>
    </row>
    <row r="86" spans="1:12" s="1" customFormat="1" ht="15">
      <c r="A86" s="14"/>
      <c r="B86" s="15"/>
      <c r="C86" s="16"/>
      <c r="D86" s="16"/>
      <c r="E86" s="16"/>
      <c r="F86" s="16"/>
      <c r="G86" s="12" t="s">
        <v>595</v>
      </c>
      <c r="H86" s="13" t="s">
        <v>596</v>
      </c>
      <c r="I86" s="12" t="s">
        <v>597</v>
      </c>
      <c r="J86" s="13" t="s">
        <v>598</v>
      </c>
      <c r="K86" s="16"/>
      <c r="L86" s="16"/>
    </row>
    <row r="87" spans="1:12" s="1" customFormat="1" ht="15">
      <c r="A87" s="14"/>
      <c r="B87" s="15"/>
      <c r="C87" s="16"/>
      <c r="D87" s="16"/>
      <c r="E87" s="16"/>
      <c r="F87" s="16"/>
      <c r="G87" s="12" t="s">
        <v>599</v>
      </c>
      <c r="H87" s="13" t="s">
        <v>600</v>
      </c>
      <c r="I87" s="16"/>
      <c r="J87" s="16"/>
      <c r="K87" s="16"/>
      <c r="L87" s="16"/>
    </row>
    <row r="88" spans="1:12" s="1" customFormat="1" ht="15">
      <c r="A88" s="14"/>
      <c r="B88" s="15"/>
      <c r="C88" s="16"/>
      <c r="D88" s="16"/>
      <c r="E88" s="16"/>
      <c r="F88" s="16"/>
      <c r="G88" s="12" t="s">
        <v>601</v>
      </c>
      <c r="H88" s="13" t="s">
        <v>602</v>
      </c>
      <c r="I88" s="16"/>
      <c r="J88" s="16"/>
      <c r="K88" s="16"/>
      <c r="L88" s="16"/>
    </row>
    <row r="89" spans="1:12" s="1" customFormat="1" ht="15">
      <c r="A89" s="14"/>
      <c r="B89" s="15"/>
      <c r="C89" s="16"/>
      <c r="D89" s="16"/>
      <c r="E89" s="16"/>
      <c r="F89" s="16"/>
      <c r="G89" s="12" t="s">
        <v>603</v>
      </c>
      <c r="H89" s="13" t="s">
        <v>604</v>
      </c>
      <c r="I89" s="16"/>
      <c r="J89" s="16"/>
      <c r="K89" s="16"/>
      <c r="L89" s="16"/>
    </row>
    <row r="90" spans="1:12" s="1" customFormat="1" ht="15">
      <c r="A90" s="14"/>
      <c r="B90" s="15"/>
      <c r="C90" s="16"/>
      <c r="D90" s="16"/>
      <c r="E90" s="16"/>
      <c r="F90" s="16"/>
      <c r="G90" s="12" t="s">
        <v>605</v>
      </c>
      <c r="H90" s="13" t="s">
        <v>397</v>
      </c>
      <c r="I90" s="16"/>
      <c r="J90" s="16"/>
      <c r="K90" s="16"/>
      <c r="L90" s="16"/>
    </row>
    <row r="91" spans="1:12" s="1" customFormat="1" ht="15">
      <c r="A91" s="14"/>
      <c r="B91" s="15"/>
      <c r="C91" s="16"/>
      <c r="D91" s="16"/>
      <c r="E91" s="16"/>
      <c r="F91" s="16"/>
      <c r="G91" s="12" t="s">
        <v>414</v>
      </c>
      <c r="H91" s="13" t="s">
        <v>574</v>
      </c>
      <c r="I91" s="16"/>
      <c r="J91" s="16"/>
      <c r="K91" s="16"/>
      <c r="L91" s="16"/>
    </row>
    <row r="92" spans="1:12" s="1" customFormat="1" ht="26.25" customHeight="1">
      <c r="A92" s="17"/>
      <c r="B92" s="18"/>
      <c r="C92" s="19"/>
      <c r="D92" s="19"/>
      <c r="E92" s="19"/>
      <c r="F92" s="19"/>
      <c r="G92" s="12" t="s">
        <v>416</v>
      </c>
      <c r="H92" s="13" t="s">
        <v>606</v>
      </c>
      <c r="I92" s="19"/>
      <c r="J92" s="19"/>
      <c r="K92" s="19"/>
      <c r="L92" s="19"/>
    </row>
    <row r="93" spans="1:12" s="1" customFormat="1" ht="24" customHeight="1">
      <c r="A93" s="9" t="s">
        <v>38</v>
      </c>
      <c r="B93" s="10" t="s">
        <v>588</v>
      </c>
      <c r="C93" s="11">
        <v>981.3</v>
      </c>
      <c r="D93" s="11">
        <v>981.3</v>
      </c>
      <c r="E93" s="11">
        <v>0</v>
      </c>
      <c r="F93" s="12" t="s">
        <v>607</v>
      </c>
      <c r="G93" s="12" t="s">
        <v>608</v>
      </c>
      <c r="H93" s="13" t="s">
        <v>609</v>
      </c>
      <c r="I93" s="12" t="s">
        <v>592</v>
      </c>
      <c r="J93" s="13" t="s">
        <v>610</v>
      </c>
      <c r="K93" s="12" t="s">
        <v>406</v>
      </c>
      <c r="L93" s="13" t="s">
        <v>594</v>
      </c>
    </row>
    <row r="94" spans="1:12" s="1" customFormat="1" ht="15">
      <c r="A94" s="14"/>
      <c r="B94" s="15"/>
      <c r="C94" s="16"/>
      <c r="D94" s="16"/>
      <c r="E94" s="16"/>
      <c r="F94" s="16"/>
      <c r="G94" s="12" t="s">
        <v>611</v>
      </c>
      <c r="H94" s="13" t="s">
        <v>612</v>
      </c>
      <c r="I94" s="12" t="s">
        <v>597</v>
      </c>
      <c r="J94" s="13" t="s">
        <v>598</v>
      </c>
      <c r="K94" s="16"/>
      <c r="L94" s="16"/>
    </row>
    <row r="95" spans="1:12" s="1" customFormat="1" ht="15">
      <c r="A95" s="14"/>
      <c r="B95" s="15"/>
      <c r="C95" s="16"/>
      <c r="D95" s="16"/>
      <c r="E95" s="16"/>
      <c r="F95" s="16"/>
      <c r="G95" s="12" t="s">
        <v>613</v>
      </c>
      <c r="H95" s="13" t="s">
        <v>614</v>
      </c>
      <c r="I95" s="16"/>
      <c r="J95" s="16"/>
      <c r="K95" s="16"/>
      <c r="L95" s="16"/>
    </row>
    <row r="96" spans="1:12" s="1" customFormat="1" ht="15">
      <c r="A96" s="14"/>
      <c r="B96" s="15"/>
      <c r="C96" s="16"/>
      <c r="D96" s="16"/>
      <c r="E96" s="16"/>
      <c r="F96" s="16"/>
      <c r="G96" s="12" t="s">
        <v>615</v>
      </c>
      <c r="H96" s="13" t="s">
        <v>616</v>
      </c>
      <c r="I96" s="16"/>
      <c r="J96" s="16"/>
      <c r="K96" s="16"/>
      <c r="L96" s="16"/>
    </row>
    <row r="97" spans="1:12" s="1" customFormat="1" ht="15">
      <c r="A97" s="14"/>
      <c r="B97" s="15"/>
      <c r="C97" s="16"/>
      <c r="D97" s="16"/>
      <c r="E97" s="16"/>
      <c r="F97" s="16"/>
      <c r="G97" s="12" t="s">
        <v>605</v>
      </c>
      <c r="H97" s="13" t="s">
        <v>397</v>
      </c>
      <c r="I97" s="16"/>
      <c r="J97" s="16"/>
      <c r="K97" s="16"/>
      <c r="L97" s="16"/>
    </row>
    <row r="98" spans="1:12" s="1" customFormat="1" ht="15">
      <c r="A98" s="14"/>
      <c r="B98" s="15"/>
      <c r="C98" s="16"/>
      <c r="D98" s="16"/>
      <c r="E98" s="16"/>
      <c r="F98" s="16"/>
      <c r="G98" s="12" t="s">
        <v>414</v>
      </c>
      <c r="H98" s="13" t="s">
        <v>574</v>
      </c>
      <c r="I98" s="16"/>
      <c r="J98" s="16"/>
      <c r="K98" s="16"/>
      <c r="L98" s="16"/>
    </row>
    <row r="99" spans="1:12" s="1" customFormat="1" ht="34.5" customHeight="1">
      <c r="A99" s="17"/>
      <c r="B99" s="18"/>
      <c r="C99" s="19"/>
      <c r="D99" s="19"/>
      <c r="E99" s="19"/>
      <c r="F99" s="19"/>
      <c r="G99" s="12" t="s">
        <v>416</v>
      </c>
      <c r="H99" s="13" t="s">
        <v>606</v>
      </c>
      <c r="I99" s="19"/>
      <c r="J99" s="19"/>
      <c r="K99" s="19"/>
      <c r="L99" s="19"/>
    </row>
  </sheetData>
  <sheetProtection/>
  <mergeCells count="191">
    <mergeCell ref="A1:B1"/>
    <mergeCell ref="A2:L2"/>
    <mergeCell ref="A3:B3"/>
    <mergeCell ref="K3:L3"/>
    <mergeCell ref="G4:L4"/>
    <mergeCell ref="G5:H5"/>
    <mergeCell ref="I5:J5"/>
    <mergeCell ref="K5:L5"/>
    <mergeCell ref="A8:A11"/>
    <mergeCell ref="A12:A17"/>
    <mergeCell ref="A18:A21"/>
    <mergeCell ref="A22:A27"/>
    <mergeCell ref="A28:A31"/>
    <mergeCell ref="A32:A36"/>
    <mergeCell ref="A37:A40"/>
    <mergeCell ref="A41:A44"/>
    <mergeCell ref="A45:A48"/>
    <mergeCell ref="A49:A52"/>
    <mergeCell ref="A53:A59"/>
    <mergeCell ref="A60:A64"/>
    <mergeCell ref="A65:A69"/>
    <mergeCell ref="A70:A75"/>
    <mergeCell ref="A76:A79"/>
    <mergeCell ref="A80:A84"/>
    <mergeCell ref="A85:A92"/>
    <mergeCell ref="A93:A99"/>
    <mergeCell ref="B8:B11"/>
    <mergeCell ref="B12:B17"/>
    <mergeCell ref="B18:B21"/>
    <mergeCell ref="B22:B27"/>
    <mergeCell ref="B28:B31"/>
    <mergeCell ref="B32:B36"/>
    <mergeCell ref="B37:B40"/>
    <mergeCell ref="B41:B44"/>
    <mergeCell ref="B45:B48"/>
    <mergeCell ref="B49:B52"/>
    <mergeCell ref="B53:B59"/>
    <mergeCell ref="B60:B64"/>
    <mergeCell ref="B65:B69"/>
    <mergeCell ref="B70:B75"/>
    <mergeCell ref="B76:B79"/>
    <mergeCell ref="B80:B84"/>
    <mergeCell ref="B85:B92"/>
    <mergeCell ref="B93:B99"/>
    <mergeCell ref="C8:C11"/>
    <mergeCell ref="C12:C17"/>
    <mergeCell ref="C18:C21"/>
    <mergeCell ref="C22:C27"/>
    <mergeCell ref="C28:C31"/>
    <mergeCell ref="C32:C36"/>
    <mergeCell ref="C37:C40"/>
    <mergeCell ref="C41:C44"/>
    <mergeCell ref="C45:C48"/>
    <mergeCell ref="C49:C52"/>
    <mergeCell ref="C53:C59"/>
    <mergeCell ref="C60:C64"/>
    <mergeCell ref="C65:C69"/>
    <mergeCell ref="C70:C75"/>
    <mergeCell ref="C76:C79"/>
    <mergeCell ref="C80:C84"/>
    <mergeCell ref="C85:C92"/>
    <mergeCell ref="C93:C99"/>
    <mergeCell ref="D8:D11"/>
    <mergeCell ref="D12:D17"/>
    <mergeCell ref="D18:D21"/>
    <mergeCell ref="D22:D27"/>
    <mergeCell ref="D28:D31"/>
    <mergeCell ref="D32:D36"/>
    <mergeCell ref="D37:D40"/>
    <mergeCell ref="D41:D44"/>
    <mergeCell ref="D45:D48"/>
    <mergeCell ref="D49:D52"/>
    <mergeCell ref="D53:D59"/>
    <mergeCell ref="D60:D64"/>
    <mergeCell ref="D65:D69"/>
    <mergeCell ref="D70:D75"/>
    <mergeCell ref="D76:D79"/>
    <mergeCell ref="D80:D84"/>
    <mergeCell ref="D85:D92"/>
    <mergeCell ref="D93:D99"/>
    <mergeCell ref="E8:E11"/>
    <mergeCell ref="E12:E17"/>
    <mergeCell ref="E18:E21"/>
    <mergeCell ref="E22:E27"/>
    <mergeCell ref="E28:E31"/>
    <mergeCell ref="E32:E36"/>
    <mergeCell ref="E37:E40"/>
    <mergeCell ref="E41:E44"/>
    <mergeCell ref="E45:E48"/>
    <mergeCell ref="E49:E52"/>
    <mergeCell ref="E53:E59"/>
    <mergeCell ref="E60:E64"/>
    <mergeCell ref="E65:E69"/>
    <mergeCell ref="E70:E75"/>
    <mergeCell ref="E76:E79"/>
    <mergeCell ref="E80:E84"/>
    <mergeCell ref="E85:E92"/>
    <mergeCell ref="E93:E99"/>
    <mergeCell ref="F4:F6"/>
    <mergeCell ref="F8:F11"/>
    <mergeCell ref="F12:F17"/>
    <mergeCell ref="F18:F21"/>
    <mergeCell ref="F22:F27"/>
    <mergeCell ref="F28:F31"/>
    <mergeCell ref="F32:F36"/>
    <mergeCell ref="F37:F40"/>
    <mergeCell ref="F41:F44"/>
    <mergeCell ref="F45:F48"/>
    <mergeCell ref="F49:F52"/>
    <mergeCell ref="F53:F59"/>
    <mergeCell ref="F60:F64"/>
    <mergeCell ref="F65:F69"/>
    <mergeCell ref="F70:F75"/>
    <mergeCell ref="F76:F79"/>
    <mergeCell ref="F80:F84"/>
    <mergeCell ref="F85:F92"/>
    <mergeCell ref="F93:F99"/>
    <mergeCell ref="I9:I11"/>
    <mergeCell ref="I13:I17"/>
    <mergeCell ref="I19:I21"/>
    <mergeCell ref="I23:I27"/>
    <mergeCell ref="I28:I31"/>
    <mergeCell ref="I33:I36"/>
    <mergeCell ref="I39:I40"/>
    <mergeCell ref="I42:I44"/>
    <mergeCell ref="I46:I48"/>
    <mergeCell ref="I49:I52"/>
    <mergeCell ref="I54:I59"/>
    <mergeCell ref="I62:I64"/>
    <mergeCell ref="I66:I69"/>
    <mergeCell ref="I72:I75"/>
    <mergeCell ref="I77:I79"/>
    <mergeCell ref="I81:I84"/>
    <mergeCell ref="I86:I92"/>
    <mergeCell ref="I94:I99"/>
    <mergeCell ref="J9:J11"/>
    <mergeCell ref="J13:J17"/>
    <mergeCell ref="J19:J21"/>
    <mergeCell ref="J23:J27"/>
    <mergeCell ref="J28:J31"/>
    <mergeCell ref="J33:J36"/>
    <mergeCell ref="J39:J40"/>
    <mergeCell ref="J42:J44"/>
    <mergeCell ref="J46:J48"/>
    <mergeCell ref="J49:J52"/>
    <mergeCell ref="J54:J59"/>
    <mergeCell ref="J62:J64"/>
    <mergeCell ref="J66:J69"/>
    <mergeCell ref="J72:J75"/>
    <mergeCell ref="J77:J79"/>
    <mergeCell ref="J81:J84"/>
    <mergeCell ref="J86:J92"/>
    <mergeCell ref="J94:J99"/>
    <mergeCell ref="K8:K11"/>
    <mergeCell ref="K12:K17"/>
    <mergeCell ref="K18:K21"/>
    <mergeCell ref="K22:K27"/>
    <mergeCell ref="K28:K31"/>
    <mergeCell ref="K32:K36"/>
    <mergeCell ref="K37:K40"/>
    <mergeCell ref="K41:K44"/>
    <mergeCell ref="K45:K48"/>
    <mergeCell ref="K49:K52"/>
    <mergeCell ref="K53:K59"/>
    <mergeCell ref="K60:K64"/>
    <mergeCell ref="K65:K69"/>
    <mergeCell ref="K70:K75"/>
    <mergeCell ref="K76:K79"/>
    <mergeCell ref="K80:K84"/>
    <mergeCell ref="K85:K92"/>
    <mergeCell ref="K93:K99"/>
    <mergeCell ref="L8:L11"/>
    <mergeCell ref="L12:L17"/>
    <mergeCell ref="L18:L21"/>
    <mergeCell ref="L22:L27"/>
    <mergeCell ref="L28:L31"/>
    <mergeCell ref="L32:L36"/>
    <mergeCell ref="L37:L40"/>
    <mergeCell ref="L41:L44"/>
    <mergeCell ref="L45:L48"/>
    <mergeCell ref="L49:L52"/>
    <mergeCell ref="L53:L59"/>
    <mergeCell ref="L60:L64"/>
    <mergeCell ref="L65:L69"/>
    <mergeCell ref="L70:L75"/>
    <mergeCell ref="L76:L79"/>
    <mergeCell ref="L80:L84"/>
    <mergeCell ref="L85:L92"/>
    <mergeCell ref="L93:L99"/>
    <mergeCell ref="A4:B6"/>
    <mergeCell ref="C4:E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showGridLines="0" showZeros="0" workbookViewId="0" topLeftCell="A1">
      <selection activeCell="A1" sqref="A1"/>
    </sheetView>
  </sheetViews>
  <sheetFormatPr defaultColWidth="8.83203125" defaultRowHeight="11.25"/>
  <cols>
    <col min="1" max="1" width="59.16015625" style="0" customWidth="1"/>
    <col min="2" max="2" width="44.33203125" style="0" customWidth="1"/>
    <col min="3" max="3" width="65.16015625" style="0" customWidth="1"/>
    <col min="4" max="4" width="44.33203125" style="0" customWidth="1"/>
    <col min="5" max="16384" width="9.33203125" style="0" bestFit="1" customWidth="1"/>
  </cols>
  <sheetData>
    <row r="1" spans="1:4" ht="20.25" customHeight="1">
      <c r="A1" s="108"/>
      <c r="B1" s="108"/>
      <c r="C1" s="108"/>
      <c r="D1" s="28" t="s">
        <v>3</v>
      </c>
    </row>
    <row r="2" spans="1:4" ht="20.25" customHeight="1">
      <c r="A2" s="24" t="s">
        <v>4</v>
      </c>
      <c r="B2" s="24"/>
      <c r="C2" s="24"/>
      <c r="D2" s="24"/>
    </row>
    <row r="3" spans="1:4" ht="20.25" customHeight="1">
      <c r="A3" s="109" t="s">
        <v>0</v>
      </c>
      <c r="B3" s="110"/>
      <c r="C3" s="47"/>
      <c r="D3" s="28" t="s">
        <v>5</v>
      </c>
    </row>
    <row r="4" spans="1:4" ht="19.5" customHeight="1">
      <c r="A4" s="111" t="s">
        <v>6</v>
      </c>
      <c r="B4" s="112"/>
      <c r="C4" s="111" t="s">
        <v>7</v>
      </c>
      <c r="D4" s="112"/>
    </row>
    <row r="5" spans="1:4" ht="19.5" customHeight="1">
      <c r="A5" s="114" t="s">
        <v>8</v>
      </c>
      <c r="B5" s="114" t="s">
        <v>9</v>
      </c>
      <c r="C5" s="114" t="s">
        <v>8</v>
      </c>
      <c r="D5" s="163" t="s">
        <v>9</v>
      </c>
    </row>
    <row r="6" spans="1:4" ht="19.5" customHeight="1">
      <c r="A6" s="130" t="s">
        <v>10</v>
      </c>
      <c r="B6" s="164">
        <v>26718.8</v>
      </c>
      <c r="C6" s="130" t="s">
        <v>11</v>
      </c>
      <c r="D6" s="164">
        <v>0</v>
      </c>
    </row>
    <row r="7" spans="1:4" ht="19.5" customHeight="1">
      <c r="A7" s="130" t="s">
        <v>12</v>
      </c>
      <c r="B7" s="118">
        <v>0</v>
      </c>
      <c r="C7" s="130" t="s">
        <v>13</v>
      </c>
      <c r="D7" s="164">
        <v>0</v>
      </c>
    </row>
    <row r="8" spans="1:4" ht="19.5" customHeight="1">
      <c r="A8" s="117" t="s">
        <v>14</v>
      </c>
      <c r="B8" s="164">
        <v>0</v>
      </c>
      <c r="C8" s="165" t="s">
        <v>15</v>
      </c>
      <c r="D8" s="164">
        <v>0</v>
      </c>
    </row>
    <row r="9" spans="1:4" ht="19.5" customHeight="1">
      <c r="A9" s="130" t="s">
        <v>16</v>
      </c>
      <c r="B9" s="156">
        <v>18604.22</v>
      </c>
      <c r="C9" s="130" t="s">
        <v>17</v>
      </c>
      <c r="D9" s="164">
        <v>0</v>
      </c>
    </row>
    <row r="10" spans="1:4" ht="19.5" customHeight="1">
      <c r="A10" s="130" t="s">
        <v>18</v>
      </c>
      <c r="B10" s="164">
        <v>0</v>
      </c>
      <c r="C10" s="130" t="s">
        <v>19</v>
      </c>
      <c r="D10" s="164">
        <v>48254.84</v>
      </c>
    </row>
    <row r="11" spans="1:4" ht="19.5" customHeight="1">
      <c r="A11" s="130" t="s">
        <v>20</v>
      </c>
      <c r="B11" s="164">
        <v>0</v>
      </c>
      <c r="C11" s="130" t="s">
        <v>21</v>
      </c>
      <c r="D11" s="164">
        <v>39</v>
      </c>
    </row>
    <row r="12" spans="1:4" ht="19.5" customHeight="1">
      <c r="A12" s="130"/>
      <c r="B12" s="164"/>
      <c r="C12" s="130" t="s">
        <v>22</v>
      </c>
      <c r="D12" s="164">
        <v>0</v>
      </c>
    </row>
    <row r="13" spans="1:4" ht="19.5" customHeight="1">
      <c r="A13" s="124"/>
      <c r="B13" s="164"/>
      <c r="C13" s="130" t="s">
        <v>23</v>
      </c>
      <c r="D13" s="164">
        <v>0</v>
      </c>
    </row>
    <row r="14" spans="1:4" ht="19.5" customHeight="1">
      <c r="A14" s="124"/>
      <c r="B14" s="164"/>
      <c r="C14" s="130" t="s">
        <v>24</v>
      </c>
      <c r="D14" s="164">
        <v>0</v>
      </c>
    </row>
    <row r="15" spans="1:4" ht="19.5" customHeight="1">
      <c r="A15" s="124"/>
      <c r="B15" s="164"/>
      <c r="C15" s="130" t="s">
        <v>25</v>
      </c>
      <c r="D15" s="164">
        <v>0</v>
      </c>
    </row>
    <row r="16" spans="1:4" ht="19.5" customHeight="1">
      <c r="A16" s="124"/>
      <c r="B16" s="164"/>
      <c r="C16" s="130" t="s">
        <v>26</v>
      </c>
      <c r="D16" s="164">
        <v>0</v>
      </c>
    </row>
    <row r="17" spans="1:4" ht="19.5" customHeight="1">
      <c r="A17" s="124"/>
      <c r="B17" s="164"/>
      <c r="C17" s="130" t="s">
        <v>27</v>
      </c>
      <c r="D17" s="164">
        <v>0</v>
      </c>
    </row>
    <row r="18" spans="1:4" ht="19.5" customHeight="1">
      <c r="A18" s="124"/>
      <c r="B18" s="164"/>
      <c r="C18" s="130" t="s">
        <v>28</v>
      </c>
      <c r="D18" s="164">
        <v>0</v>
      </c>
    </row>
    <row r="19" spans="1:4" ht="19.5" customHeight="1">
      <c r="A19" s="124"/>
      <c r="B19" s="164"/>
      <c r="C19" s="130" t="s">
        <v>29</v>
      </c>
      <c r="D19" s="164">
        <v>0</v>
      </c>
    </row>
    <row r="20" spans="1:4" ht="19.5" customHeight="1">
      <c r="A20" s="124"/>
      <c r="B20" s="164"/>
      <c r="C20" s="130" t="s">
        <v>30</v>
      </c>
      <c r="D20" s="164">
        <v>0</v>
      </c>
    </row>
    <row r="21" spans="1:4" ht="19.5" customHeight="1">
      <c r="A21" s="124"/>
      <c r="B21" s="164"/>
      <c r="C21" s="130" t="s">
        <v>31</v>
      </c>
      <c r="D21" s="164">
        <v>0</v>
      </c>
    </row>
    <row r="22" spans="1:4" ht="19.5" customHeight="1">
      <c r="A22" s="124"/>
      <c r="B22" s="164"/>
      <c r="C22" s="130" t="s">
        <v>32</v>
      </c>
      <c r="D22" s="164">
        <v>0</v>
      </c>
    </row>
    <row r="23" spans="1:4" ht="19.5" customHeight="1">
      <c r="A23" s="124"/>
      <c r="B23" s="164"/>
      <c r="C23" s="130" t="s">
        <v>33</v>
      </c>
      <c r="D23" s="164">
        <v>0</v>
      </c>
    </row>
    <row r="24" spans="1:4" ht="19.5" customHeight="1">
      <c r="A24" s="124"/>
      <c r="B24" s="164"/>
      <c r="C24" s="130" t="s">
        <v>34</v>
      </c>
      <c r="D24" s="164">
        <v>0</v>
      </c>
    </row>
    <row r="25" spans="1:4" ht="19.5" customHeight="1">
      <c r="A25" s="124"/>
      <c r="B25" s="164"/>
      <c r="C25" s="130" t="s">
        <v>35</v>
      </c>
      <c r="D25" s="164">
        <v>0</v>
      </c>
    </row>
    <row r="26" spans="1:4" ht="19.5" customHeight="1">
      <c r="A26" s="130"/>
      <c r="B26" s="164"/>
      <c r="C26" s="130" t="s">
        <v>36</v>
      </c>
      <c r="D26" s="164">
        <v>0</v>
      </c>
    </row>
    <row r="27" spans="1:4" ht="19.5" customHeight="1">
      <c r="A27" s="130"/>
      <c r="B27" s="164"/>
      <c r="C27" s="130" t="s">
        <v>37</v>
      </c>
      <c r="D27" s="164">
        <v>0</v>
      </c>
    </row>
    <row r="28" spans="1:4" ht="19.5" customHeight="1">
      <c r="A28" s="130" t="s">
        <v>38</v>
      </c>
      <c r="B28" s="164"/>
      <c r="C28" s="130" t="s">
        <v>39</v>
      </c>
      <c r="D28" s="164">
        <v>0</v>
      </c>
    </row>
    <row r="29" spans="1:4" ht="19.5" customHeight="1">
      <c r="A29" s="130"/>
      <c r="B29" s="164"/>
      <c r="C29" s="130" t="s">
        <v>40</v>
      </c>
      <c r="D29" s="164">
        <v>0</v>
      </c>
    </row>
    <row r="30" spans="1:4" ht="19.5" customHeight="1">
      <c r="A30" s="134"/>
      <c r="B30" s="118"/>
      <c r="C30" s="134" t="s">
        <v>41</v>
      </c>
      <c r="D30" s="118">
        <v>0</v>
      </c>
    </row>
    <row r="31" spans="1:4" ht="19.5" customHeight="1">
      <c r="A31" s="137"/>
      <c r="B31" s="121"/>
      <c r="C31" s="137" t="s">
        <v>42</v>
      </c>
      <c r="D31" s="121">
        <v>0</v>
      </c>
    </row>
    <row r="32" spans="1:4" ht="19.5" customHeight="1">
      <c r="A32" s="137"/>
      <c r="B32" s="121"/>
      <c r="C32" s="137" t="s">
        <v>43</v>
      </c>
      <c r="D32" s="121">
        <v>0</v>
      </c>
    </row>
    <row r="33" spans="1:4" ht="19.5" customHeight="1">
      <c r="A33" s="137"/>
      <c r="B33" s="121"/>
      <c r="C33" s="137" t="s">
        <v>44</v>
      </c>
      <c r="D33" s="121">
        <v>0</v>
      </c>
    </row>
    <row r="34" spans="1:4" ht="19.5" customHeight="1">
      <c r="A34" s="137"/>
      <c r="B34" s="121"/>
      <c r="C34" s="137" t="s">
        <v>45</v>
      </c>
      <c r="D34" s="121">
        <v>0</v>
      </c>
    </row>
    <row r="35" spans="1:4" ht="19.5" customHeight="1">
      <c r="A35" s="137"/>
      <c r="B35" s="121"/>
      <c r="C35" s="137" t="s">
        <v>46</v>
      </c>
      <c r="D35" s="121">
        <v>0</v>
      </c>
    </row>
    <row r="36" spans="1:4" ht="19.5" customHeight="1">
      <c r="A36" s="137"/>
      <c r="B36" s="121"/>
      <c r="C36" s="137"/>
      <c r="D36" s="140"/>
    </row>
    <row r="37" spans="1:4" ht="19.5" customHeight="1">
      <c r="A37" s="139" t="s">
        <v>47</v>
      </c>
      <c r="B37" s="140">
        <f>SUM(B6:B34)</f>
        <v>45323.020000000004</v>
      </c>
      <c r="C37" s="139" t="s">
        <v>48</v>
      </c>
      <c r="D37" s="140">
        <f>SUM(D6:D35)</f>
        <v>48293.84</v>
      </c>
    </row>
    <row r="38" spans="1:4" ht="19.5" customHeight="1">
      <c r="A38" s="137" t="s">
        <v>49</v>
      </c>
      <c r="B38" s="121">
        <v>0</v>
      </c>
      <c r="C38" s="137" t="s">
        <v>50</v>
      </c>
      <c r="D38" s="121">
        <v>0</v>
      </c>
    </row>
    <row r="39" spans="1:4" ht="19.5" customHeight="1">
      <c r="A39" s="137" t="s">
        <v>51</v>
      </c>
      <c r="B39" s="121">
        <v>2970.82</v>
      </c>
      <c r="C39" s="137" t="s">
        <v>52</v>
      </c>
      <c r="D39" s="121">
        <v>0</v>
      </c>
    </row>
    <row r="40" spans="1:4" ht="19.5" customHeight="1">
      <c r="A40" s="137"/>
      <c r="B40" s="121"/>
      <c r="C40" s="137" t="s">
        <v>53</v>
      </c>
      <c r="D40" s="121">
        <v>0</v>
      </c>
    </row>
    <row r="41" spans="1:4" ht="19.5" customHeight="1">
      <c r="A41" s="166"/>
      <c r="B41" s="167"/>
      <c r="C41" s="166"/>
      <c r="D41" s="168"/>
    </row>
    <row r="42" spans="1:4" ht="19.5" customHeight="1">
      <c r="A42" s="169" t="s">
        <v>54</v>
      </c>
      <c r="B42" s="170">
        <f>SUM(B37:B39)</f>
        <v>48293.840000000004</v>
      </c>
      <c r="C42" s="169" t="s">
        <v>55</v>
      </c>
      <c r="D42" s="171">
        <f>SUM(D37,D38,D40)</f>
        <v>48293.84</v>
      </c>
    </row>
    <row r="43" spans="1:4" ht="20.25" customHeight="1">
      <c r="A43" s="172"/>
      <c r="B43" s="173"/>
      <c r="C43" s="174"/>
      <c r="D43" s="108"/>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6"/>
  <sheetViews>
    <sheetView showGridLines="0" showZeros="0" workbookViewId="0" topLeftCell="A1">
      <selection activeCell="A1" sqref="A1"/>
    </sheetView>
  </sheetViews>
  <sheetFormatPr defaultColWidth="8.8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 min="21" max="16384" width="9.33203125" style="0" bestFit="1" customWidth="1"/>
  </cols>
  <sheetData>
    <row r="1" spans="1:20" ht="19.5" customHeight="1">
      <c r="A1" s="21"/>
      <c r="B1" s="22"/>
      <c r="C1" s="22"/>
      <c r="D1" s="22"/>
      <c r="E1" s="22"/>
      <c r="F1" s="22"/>
      <c r="G1" s="22"/>
      <c r="H1" s="22"/>
      <c r="I1" s="22"/>
      <c r="J1" s="22"/>
      <c r="K1" s="22"/>
      <c r="L1" s="22"/>
      <c r="M1" s="22"/>
      <c r="N1" s="22"/>
      <c r="O1" s="22"/>
      <c r="P1" s="22"/>
      <c r="Q1" s="22"/>
      <c r="R1" s="22"/>
      <c r="S1" s="104"/>
      <c r="T1" s="162" t="s">
        <v>56</v>
      </c>
    </row>
    <row r="2" spans="1:20" ht="19.5" customHeight="1">
      <c r="A2" s="24" t="s">
        <v>57</v>
      </c>
      <c r="B2" s="24"/>
      <c r="C2" s="24"/>
      <c r="D2" s="24"/>
      <c r="E2" s="24"/>
      <c r="F2" s="24"/>
      <c r="G2" s="24"/>
      <c r="H2" s="24"/>
      <c r="I2" s="24"/>
      <c r="J2" s="24"/>
      <c r="K2" s="24"/>
      <c r="L2" s="24"/>
      <c r="M2" s="24"/>
      <c r="N2" s="24"/>
      <c r="O2" s="24"/>
      <c r="P2" s="24"/>
      <c r="Q2" s="24"/>
      <c r="R2" s="24"/>
      <c r="S2" s="24"/>
      <c r="T2" s="24"/>
    </row>
    <row r="3" spans="1:20" ht="19.5" customHeight="1">
      <c r="A3" s="25" t="s">
        <v>0</v>
      </c>
      <c r="B3" s="26"/>
      <c r="C3" s="26"/>
      <c r="D3" s="26"/>
      <c r="E3" s="26"/>
      <c r="F3" s="50"/>
      <c r="G3" s="50"/>
      <c r="H3" s="50"/>
      <c r="I3" s="50"/>
      <c r="J3" s="96"/>
      <c r="K3" s="96"/>
      <c r="L3" s="96"/>
      <c r="M3" s="96"/>
      <c r="N3" s="96"/>
      <c r="O3" s="96"/>
      <c r="P3" s="96"/>
      <c r="Q3" s="96"/>
      <c r="R3" s="96"/>
      <c r="S3" s="82"/>
      <c r="T3" s="28" t="s">
        <v>5</v>
      </c>
    </row>
    <row r="4" spans="1:20" ht="19.5" customHeight="1">
      <c r="A4" s="29" t="s">
        <v>58</v>
      </c>
      <c r="B4" s="30"/>
      <c r="C4" s="30"/>
      <c r="D4" s="30"/>
      <c r="E4" s="31"/>
      <c r="F4" s="74" t="s">
        <v>59</v>
      </c>
      <c r="G4" s="33" t="s">
        <v>60</v>
      </c>
      <c r="H4" s="36" t="s">
        <v>61</v>
      </c>
      <c r="I4" s="36" t="s">
        <v>62</v>
      </c>
      <c r="J4" s="36" t="s">
        <v>63</v>
      </c>
      <c r="K4" s="36" t="s">
        <v>64</v>
      </c>
      <c r="L4" s="36"/>
      <c r="M4" s="157" t="s">
        <v>65</v>
      </c>
      <c r="N4" s="93" t="s">
        <v>66</v>
      </c>
      <c r="O4" s="94"/>
      <c r="P4" s="94"/>
      <c r="Q4" s="94"/>
      <c r="R4" s="95"/>
      <c r="S4" s="74" t="s">
        <v>67</v>
      </c>
      <c r="T4" s="36" t="s">
        <v>68</v>
      </c>
    </row>
    <row r="5" spans="1:20" ht="19.5" customHeight="1">
      <c r="A5" s="29" t="s">
        <v>69</v>
      </c>
      <c r="B5" s="30"/>
      <c r="C5" s="31"/>
      <c r="D5" s="76" t="s">
        <v>70</v>
      </c>
      <c r="E5" s="35" t="s">
        <v>71</v>
      </c>
      <c r="F5" s="36"/>
      <c r="G5" s="33"/>
      <c r="H5" s="36"/>
      <c r="I5" s="36"/>
      <c r="J5" s="36"/>
      <c r="K5" s="158" t="s">
        <v>72</v>
      </c>
      <c r="L5" s="36" t="s">
        <v>73</v>
      </c>
      <c r="M5" s="159"/>
      <c r="N5" s="88" t="s">
        <v>74</v>
      </c>
      <c r="O5" s="88" t="s">
        <v>75</v>
      </c>
      <c r="P5" s="88" t="s">
        <v>76</v>
      </c>
      <c r="Q5" s="88" t="s">
        <v>77</v>
      </c>
      <c r="R5" s="88" t="s">
        <v>78</v>
      </c>
      <c r="S5" s="36"/>
      <c r="T5" s="36"/>
    </row>
    <row r="6" spans="1:20" ht="30.75" customHeight="1">
      <c r="A6" s="38" t="s">
        <v>79</v>
      </c>
      <c r="B6" s="37" t="s">
        <v>80</v>
      </c>
      <c r="C6" s="39" t="s">
        <v>81</v>
      </c>
      <c r="D6" s="41"/>
      <c r="E6" s="41"/>
      <c r="F6" s="42"/>
      <c r="G6" s="43"/>
      <c r="H6" s="42"/>
      <c r="I6" s="42"/>
      <c r="J6" s="42"/>
      <c r="K6" s="160"/>
      <c r="L6" s="42"/>
      <c r="M6" s="161"/>
      <c r="N6" s="42"/>
      <c r="O6" s="42"/>
      <c r="P6" s="42"/>
      <c r="Q6" s="42"/>
      <c r="R6" s="42"/>
      <c r="S6" s="42"/>
      <c r="T6" s="42"/>
    </row>
    <row r="7" spans="1:20" ht="19.5" customHeight="1">
      <c r="A7" s="44" t="s">
        <v>38</v>
      </c>
      <c r="B7" s="44" t="s">
        <v>38</v>
      </c>
      <c r="C7" s="44" t="s">
        <v>38</v>
      </c>
      <c r="D7" s="44" t="s">
        <v>38</v>
      </c>
      <c r="E7" s="44" t="s">
        <v>59</v>
      </c>
      <c r="F7" s="64">
        <v>48293.84</v>
      </c>
      <c r="G7" s="64">
        <v>2970.82</v>
      </c>
      <c r="H7" s="64">
        <v>26718.8</v>
      </c>
      <c r="I7" s="64">
        <v>0</v>
      </c>
      <c r="J7" s="45">
        <v>0</v>
      </c>
      <c r="K7" s="46">
        <v>18604.22</v>
      </c>
      <c r="L7" s="64">
        <v>18604.22</v>
      </c>
      <c r="M7" s="45">
        <v>0</v>
      </c>
      <c r="N7" s="46">
        <f aca="true" t="shared" si="0" ref="N7:N16">SUM(O7:R7)</f>
        <v>0</v>
      </c>
      <c r="O7" s="64">
        <v>0</v>
      </c>
      <c r="P7" s="64">
        <v>0</v>
      </c>
      <c r="Q7" s="64">
        <v>0</v>
      </c>
      <c r="R7" s="45">
        <v>0</v>
      </c>
      <c r="S7" s="46">
        <v>0</v>
      </c>
      <c r="T7" s="45">
        <v>0</v>
      </c>
    </row>
    <row r="8" spans="1:20" ht="19.5" customHeight="1">
      <c r="A8" s="44" t="s">
        <v>38</v>
      </c>
      <c r="B8" s="44" t="s">
        <v>38</v>
      </c>
      <c r="C8" s="44" t="s">
        <v>38</v>
      </c>
      <c r="D8" s="44" t="s">
        <v>38</v>
      </c>
      <c r="E8" s="44" t="s">
        <v>82</v>
      </c>
      <c r="F8" s="64">
        <v>5886.58</v>
      </c>
      <c r="G8" s="64">
        <v>0</v>
      </c>
      <c r="H8" s="64">
        <v>2551.69</v>
      </c>
      <c r="I8" s="64">
        <v>0</v>
      </c>
      <c r="J8" s="45">
        <v>0</v>
      </c>
      <c r="K8" s="46">
        <v>3334.89</v>
      </c>
      <c r="L8" s="64">
        <v>3334.89</v>
      </c>
      <c r="M8" s="45">
        <v>0</v>
      </c>
      <c r="N8" s="46">
        <f t="shared" si="0"/>
        <v>0</v>
      </c>
      <c r="O8" s="64">
        <v>0</v>
      </c>
      <c r="P8" s="64">
        <v>0</v>
      </c>
      <c r="Q8" s="64">
        <v>0</v>
      </c>
      <c r="R8" s="45">
        <v>0</v>
      </c>
      <c r="S8" s="46">
        <v>0</v>
      </c>
      <c r="T8" s="45">
        <v>0</v>
      </c>
    </row>
    <row r="9" spans="1:20" ht="19.5" customHeight="1">
      <c r="A9" s="44" t="s">
        <v>38</v>
      </c>
      <c r="B9" s="44" t="s">
        <v>38</v>
      </c>
      <c r="C9" s="44" t="s">
        <v>38</v>
      </c>
      <c r="D9" s="44" t="s">
        <v>38</v>
      </c>
      <c r="E9" s="44" t="s">
        <v>83</v>
      </c>
      <c r="F9" s="64">
        <v>5886.58</v>
      </c>
      <c r="G9" s="64">
        <v>0</v>
      </c>
      <c r="H9" s="64">
        <v>2551.69</v>
      </c>
      <c r="I9" s="64">
        <v>0</v>
      </c>
      <c r="J9" s="45">
        <v>0</v>
      </c>
      <c r="K9" s="46">
        <v>3334.89</v>
      </c>
      <c r="L9" s="64">
        <v>3334.89</v>
      </c>
      <c r="M9" s="45">
        <v>0</v>
      </c>
      <c r="N9" s="46">
        <f t="shared" si="0"/>
        <v>0</v>
      </c>
      <c r="O9" s="64">
        <v>0</v>
      </c>
      <c r="P9" s="64">
        <v>0</v>
      </c>
      <c r="Q9" s="64">
        <v>0</v>
      </c>
      <c r="R9" s="45">
        <v>0</v>
      </c>
      <c r="S9" s="46">
        <v>0</v>
      </c>
      <c r="T9" s="45">
        <v>0</v>
      </c>
    </row>
    <row r="10" spans="1:20" ht="19.5" customHeight="1">
      <c r="A10" s="44" t="s">
        <v>84</v>
      </c>
      <c r="B10" s="44" t="s">
        <v>85</v>
      </c>
      <c r="C10" s="44" t="s">
        <v>86</v>
      </c>
      <c r="D10" s="44" t="s">
        <v>87</v>
      </c>
      <c r="E10" s="44" t="s">
        <v>88</v>
      </c>
      <c r="F10" s="64">
        <v>5886.58</v>
      </c>
      <c r="G10" s="64">
        <v>0</v>
      </c>
      <c r="H10" s="64">
        <v>2551.69</v>
      </c>
      <c r="I10" s="64">
        <v>0</v>
      </c>
      <c r="J10" s="45">
        <v>0</v>
      </c>
      <c r="K10" s="46">
        <v>3334.89</v>
      </c>
      <c r="L10" s="64">
        <v>3334.89</v>
      </c>
      <c r="M10" s="45">
        <v>0</v>
      </c>
      <c r="N10" s="46">
        <f t="shared" si="0"/>
        <v>0</v>
      </c>
      <c r="O10" s="64">
        <v>0</v>
      </c>
      <c r="P10" s="64">
        <v>0</v>
      </c>
      <c r="Q10" s="64">
        <v>0</v>
      </c>
      <c r="R10" s="45">
        <v>0</v>
      </c>
      <c r="S10" s="46">
        <v>0</v>
      </c>
      <c r="T10" s="45">
        <v>0</v>
      </c>
    </row>
    <row r="11" spans="1:20" ht="19.5" customHeight="1">
      <c r="A11" s="44" t="s">
        <v>38</v>
      </c>
      <c r="B11" s="44" t="s">
        <v>38</v>
      </c>
      <c r="C11" s="44" t="s">
        <v>38</v>
      </c>
      <c r="D11" s="44" t="s">
        <v>38</v>
      </c>
      <c r="E11" s="44" t="s">
        <v>89</v>
      </c>
      <c r="F11" s="64">
        <v>42407.26</v>
      </c>
      <c r="G11" s="64">
        <v>2970.82</v>
      </c>
      <c r="H11" s="64">
        <v>24167.11</v>
      </c>
      <c r="I11" s="64">
        <v>0</v>
      </c>
      <c r="J11" s="45">
        <v>0</v>
      </c>
      <c r="K11" s="46">
        <v>15269.33</v>
      </c>
      <c r="L11" s="64">
        <v>15269.33</v>
      </c>
      <c r="M11" s="45">
        <v>0</v>
      </c>
      <c r="N11" s="46">
        <f t="shared" si="0"/>
        <v>0</v>
      </c>
      <c r="O11" s="64">
        <v>0</v>
      </c>
      <c r="P11" s="64">
        <v>0</v>
      </c>
      <c r="Q11" s="64">
        <v>0</v>
      </c>
      <c r="R11" s="45">
        <v>0</v>
      </c>
      <c r="S11" s="46">
        <v>0</v>
      </c>
      <c r="T11" s="45">
        <v>0</v>
      </c>
    </row>
    <row r="12" spans="1:20" ht="19.5" customHeight="1">
      <c r="A12" s="44" t="s">
        <v>38</v>
      </c>
      <c r="B12" s="44" t="s">
        <v>38</v>
      </c>
      <c r="C12" s="44" t="s">
        <v>38</v>
      </c>
      <c r="D12" s="44" t="s">
        <v>38</v>
      </c>
      <c r="E12" s="44" t="s">
        <v>90</v>
      </c>
      <c r="F12" s="64">
        <v>42407.26</v>
      </c>
      <c r="G12" s="64">
        <v>2970.82</v>
      </c>
      <c r="H12" s="64">
        <v>24167.11</v>
      </c>
      <c r="I12" s="64">
        <v>0</v>
      </c>
      <c r="J12" s="45">
        <v>0</v>
      </c>
      <c r="K12" s="46">
        <v>15269.33</v>
      </c>
      <c r="L12" s="64">
        <v>15269.33</v>
      </c>
      <c r="M12" s="45">
        <v>0</v>
      </c>
      <c r="N12" s="46">
        <f t="shared" si="0"/>
        <v>0</v>
      </c>
      <c r="O12" s="64">
        <v>0</v>
      </c>
      <c r="P12" s="64">
        <v>0</v>
      </c>
      <c r="Q12" s="64">
        <v>0</v>
      </c>
      <c r="R12" s="45">
        <v>0</v>
      </c>
      <c r="S12" s="46">
        <v>0</v>
      </c>
      <c r="T12" s="45">
        <v>0</v>
      </c>
    </row>
    <row r="13" spans="1:20" ht="19.5" customHeight="1">
      <c r="A13" s="44" t="s">
        <v>84</v>
      </c>
      <c r="B13" s="44" t="s">
        <v>85</v>
      </c>
      <c r="C13" s="44" t="s">
        <v>86</v>
      </c>
      <c r="D13" s="44" t="s">
        <v>91</v>
      </c>
      <c r="E13" s="44" t="s">
        <v>88</v>
      </c>
      <c r="F13" s="64">
        <v>42225.17</v>
      </c>
      <c r="G13" s="64">
        <v>2827.73</v>
      </c>
      <c r="H13" s="64">
        <v>24128.11</v>
      </c>
      <c r="I13" s="64">
        <v>0</v>
      </c>
      <c r="J13" s="45">
        <v>0</v>
      </c>
      <c r="K13" s="46">
        <v>15269.33</v>
      </c>
      <c r="L13" s="64">
        <v>15269.33</v>
      </c>
      <c r="M13" s="45">
        <v>0</v>
      </c>
      <c r="N13" s="46">
        <f t="shared" si="0"/>
        <v>0</v>
      </c>
      <c r="O13" s="64">
        <v>0</v>
      </c>
      <c r="P13" s="64">
        <v>0</v>
      </c>
      <c r="Q13" s="64">
        <v>0</v>
      </c>
      <c r="R13" s="45">
        <v>0</v>
      </c>
      <c r="S13" s="46">
        <v>0</v>
      </c>
      <c r="T13" s="45">
        <v>0</v>
      </c>
    </row>
    <row r="14" spans="1:20" ht="19.5" customHeight="1">
      <c r="A14" s="44" t="s">
        <v>84</v>
      </c>
      <c r="B14" s="44" t="s">
        <v>92</v>
      </c>
      <c r="C14" s="44" t="s">
        <v>85</v>
      </c>
      <c r="D14" s="44" t="s">
        <v>91</v>
      </c>
      <c r="E14" s="44" t="s">
        <v>93</v>
      </c>
      <c r="F14" s="64">
        <v>48.1</v>
      </c>
      <c r="G14" s="64">
        <v>48.1</v>
      </c>
      <c r="H14" s="64">
        <v>0</v>
      </c>
      <c r="I14" s="64">
        <v>0</v>
      </c>
      <c r="J14" s="45">
        <v>0</v>
      </c>
      <c r="K14" s="46">
        <v>0</v>
      </c>
      <c r="L14" s="64">
        <v>0</v>
      </c>
      <c r="M14" s="45">
        <v>0</v>
      </c>
      <c r="N14" s="46">
        <f t="shared" si="0"/>
        <v>0</v>
      </c>
      <c r="O14" s="64">
        <v>0</v>
      </c>
      <c r="P14" s="64">
        <v>0</v>
      </c>
      <c r="Q14" s="64">
        <v>0</v>
      </c>
      <c r="R14" s="45">
        <v>0</v>
      </c>
      <c r="S14" s="46">
        <v>0</v>
      </c>
      <c r="T14" s="45">
        <v>0</v>
      </c>
    </row>
    <row r="15" spans="1:20" ht="19.5" customHeight="1">
      <c r="A15" s="44" t="s">
        <v>84</v>
      </c>
      <c r="B15" s="44" t="s">
        <v>94</v>
      </c>
      <c r="C15" s="44" t="s">
        <v>94</v>
      </c>
      <c r="D15" s="44" t="s">
        <v>91</v>
      </c>
      <c r="E15" s="44" t="s">
        <v>95</v>
      </c>
      <c r="F15" s="64">
        <v>94.99</v>
      </c>
      <c r="G15" s="64">
        <v>94.99</v>
      </c>
      <c r="H15" s="64">
        <v>0</v>
      </c>
      <c r="I15" s="64">
        <v>0</v>
      </c>
      <c r="J15" s="45">
        <v>0</v>
      </c>
      <c r="K15" s="46">
        <v>0</v>
      </c>
      <c r="L15" s="64">
        <v>0</v>
      </c>
      <c r="M15" s="45">
        <v>0</v>
      </c>
      <c r="N15" s="46">
        <f t="shared" si="0"/>
        <v>0</v>
      </c>
      <c r="O15" s="64">
        <v>0</v>
      </c>
      <c r="P15" s="64">
        <v>0</v>
      </c>
      <c r="Q15" s="64">
        <v>0</v>
      </c>
      <c r="R15" s="45">
        <v>0</v>
      </c>
      <c r="S15" s="46">
        <v>0</v>
      </c>
      <c r="T15" s="45">
        <v>0</v>
      </c>
    </row>
    <row r="16" spans="1:20" ht="19.5" customHeight="1">
      <c r="A16" s="44" t="s">
        <v>96</v>
      </c>
      <c r="B16" s="44" t="s">
        <v>97</v>
      </c>
      <c r="C16" s="44" t="s">
        <v>98</v>
      </c>
      <c r="D16" s="44" t="s">
        <v>91</v>
      </c>
      <c r="E16" s="44" t="s">
        <v>99</v>
      </c>
      <c r="F16" s="64">
        <v>39</v>
      </c>
      <c r="G16" s="64">
        <v>0</v>
      </c>
      <c r="H16" s="64">
        <v>39</v>
      </c>
      <c r="I16" s="64">
        <v>0</v>
      </c>
      <c r="J16" s="45">
        <v>0</v>
      </c>
      <c r="K16" s="46">
        <v>0</v>
      </c>
      <c r="L16" s="64">
        <v>0</v>
      </c>
      <c r="M16" s="45">
        <v>0</v>
      </c>
      <c r="N16" s="46">
        <f t="shared" si="0"/>
        <v>0</v>
      </c>
      <c r="O16" s="64">
        <v>0</v>
      </c>
      <c r="P16" s="64">
        <v>0</v>
      </c>
      <c r="Q16" s="64">
        <v>0</v>
      </c>
      <c r="R16" s="45">
        <v>0</v>
      </c>
      <c r="S16" s="46">
        <v>0</v>
      </c>
      <c r="T16" s="45">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showGridLines="0" showZeros="0" workbookViewId="0" topLeftCell="A1">
      <selection activeCell="A1" sqref="A1"/>
    </sheetView>
  </sheetViews>
  <sheetFormatPr defaultColWidth="8.8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6384" width="9.33203125" style="0" bestFit="1" customWidth="1"/>
  </cols>
  <sheetData>
    <row r="1" spans="1:10" ht="19.5" customHeight="1">
      <c r="A1" s="47"/>
      <c r="B1" s="142"/>
      <c r="C1" s="142"/>
      <c r="D1" s="142"/>
      <c r="E1" s="142"/>
      <c r="F1" s="142"/>
      <c r="G1" s="142"/>
      <c r="H1" s="142"/>
      <c r="I1" s="142"/>
      <c r="J1" s="155" t="s">
        <v>100</v>
      </c>
    </row>
    <row r="2" spans="1:10" ht="19.5" customHeight="1">
      <c r="A2" s="24" t="s">
        <v>101</v>
      </c>
      <c r="B2" s="24"/>
      <c r="C2" s="24"/>
      <c r="D2" s="24"/>
      <c r="E2" s="24"/>
      <c r="F2" s="24"/>
      <c r="G2" s="24"/>
      <c r="H2" s="24"/>
      <c r="I2" s="24"/>
      <c r="J2" s="24"/>
    </row>
    <row r="3" spans="1:10" ht="19.5" customHeight="1">
      <c r="A3" s="109" t="s">
        <v>0</v>
      </c>
      <c r="B3" s="110"/>
      <c r="C3" s="110"/>
      <c r="D3" s="110"/>
      <c r="E3" s="110"/>
      <c r="F3" s="143"/>
      <c r="G3" s="143"/>
      <c r="H3" s="143"/>
      <c r="I3" s="143"/>
      <c r="J3" s="28" t="s">
        <v>5</v>
      </c>
    </row>
    <row r="4" spans="1:10" ht="19.5" customHeight="1">
      <c r="A4" s="111" t="s">
        <v>58</v>
      </c>
      <c r="B4" s="113"/>
      <c r="C4" s="113"/>
      <c r="D4" s="113"/>
      <c r="E4" s="112"/>
      <c r="F4" s="144" t="s">
        <v>59</v>
      </c>
      <c r="G4" s="145" t="s">
        <v>102</v>
      </c>
      <c r="H4" s="146" t="s">
        <v>103</v>
      </c>
      <c r="I4" s="146" t="s">
        <v>104</v>
      </c>
      <c r="J4" s="151" t="s">
        <v>105</v>
      </c>
    </row>
    <row r="5" spans="1:10" ht="19.5" customHeight="1">
      <c r="A5" s="111" t="s">
        <v>69</v>
      </c>
      <c r="B5" s="113"/>
      <c r="C5" s="112"/>
      <c r="D5" s="147" t="s">
        <v>70</v>
      </c>
      <c r="E5" s="148" t="s">
        <v>106</v>
      </c>
      <c r="F5" s="145"/>
      <c r="G5" s="145"/>
      <c r="H5" s="146"/>
      <c r="I5" s="146"/>
      <c r="J5" s="151"/>
    </row>
    <row r="6" spans="1:10" ht="15" customHeight="1">
      <c r="A6" s="149" t="s">
        <v>79</v>
      </c>
      <c r="B6" s="149" t="s">
        <v>80</v>
      </c>
      <c r="C6" s="150" t="s">
        <v>81</v>
      </c>
      <c r="D6" s="151"/>
      <c r="E6" s="152"/>
      <c r="F6" s="145"/>
      <c r="G6" s="145"/>
      <c r="H6" s="146"/>
      <c r="I6" s="146"/>
      <c r="J6" s="151"/>
    </row>
    <row r="7" spans="1:10" ht="19.5" customHeight="1">
      <c r="A7" s="153" t="s">
        <v>38</v>
      </c>
      <c r="B7" s="153" t="s">
        <v>38</v>
      </c>
      <c r="C7" s="153" t="s">
        <v>38</v>
      </c>
      <c r="D7" s="154" t="s">
        <v>38</v>
      </c>
      <c r="E7" s="154" t="s">
        <v>59</v>
      </c>
      <c r="F7" s="131">
        <f aca="true" t="shared" si="0" ref="F7:F16">SUM(G7:J7)</f>
        <v>48293.84</v>
      </c>
      <c r="G7" s="131">
        <v>27915.22</v>
      </c>
      <c r="H7" s="131">
        <v>20378.62</v>
      </c>
      <c r="I7" s="131">
        <v>0</v>
      </c>
      <c r="J7" s="156">
        <v>0</v>
      </c>
    </row>
    <row r="8" spans="1:10" ht="19.5" customHeight="1">
      <c r="A8" s="153" t="s">
        <v>38</v>
      </c>
      <c r="B8" s="153" t="s">
        <v>38</v>
      </c>
      <c r="C8" s="153" t="s">
        <v>38</v>
      </c>
      <c r="D8" s="154" t="s">
        <v>38</v>
      </c>
      <c r="E8" s="154" t="s">
        <v>82</v>
      </c>
      <c r="F8" s="131">
        <f t="shared" si="0"/>
        <v>5886.58</v>
      </c>
      <c r="G8" s="131">
        <v>5686.58</v>
      </c>
      <c r="H8" s="131">
        <v>200</v>
      </c>
      <c r="I8" s="131">
        <v>0</v>
      </c>
      <c r="J8" s="156">
        <v>0</v>
      </c>
    </row>
    <row r="9" spans="1:10" ht="19.5" customHeight="1">
      <c r="A9" s="153" t="s">
        <v>38</v>
      </c>
      <c r="B9" s="153" t="s">
        <v>38</v>
      </c>
      <c r="C9" s="153" t="s">
        <v>38</v>
      </c>
      <c r="D9" s="154" t="s">
        <v>38</v>
      </c>
      <c r="E9" s="154" t="s">
        <v>83</v>
      </c>
      <c r="F9" s="131">
        <f t="shared" si="0"/>
        <v>5886.58</v>
      </c>
      <c r="G9" s="131">
        <v>5686.58</v>
      </c>
      <c r="H9" s="131">
        <v>200</v>
      </c>
      <c r="I9" s="131">
        <v>0</v>
      </c>
      <c r="J9" s="156">
        <v>0</v>
      </c>
    </row>
    <row r="10" spans="1:10" ht="19.5" customHeight="1">
      <c r="A10" s="153" t="s">
        <v>84</v>
      </c>
      <c r="B10" s="153" t="s">
        <v>85</v>
      </c>
      <c r="C10" s="153" t="s">
        <v>86</v>
      </c>
      <c r="D10" s="154" t="s">
        <v>87</v>
      </c>
      <c r="E10" s="154" t="s">
        <v>88</v>
      </c>
      <c r="F10" s="131">
        <f t="shared" si="0"/>
        <v>5886.58</v>
      </c>
      <c r="G10" s="131">
        <v>5686.58</v>
      </c>
      <c r="H10" s="131">
        <v>200</v>
      </c>
      <c r="I10" s="131">
        <v>0</v>
      </c>
      <c r="J10" s="156">
        <v>0</v>
      </c>
    </row>
    <row r="11" spans="1:10" ht="19.5" customHeight="1">
      <c r="A11" s="153" t="s">
        <v>38</v>
      </c>
      <c r="B11" s="153" t="s">
        <v>38</v>
      </c>
      <c r="C11" s="153" t="s">
        <v>38</v>
      </c>
      <c r="D11" s="154" t="s">
        <v>38</v>
      </c>
      <c r="E11" s="154" t="s">
        <v>89</v>
      </c>
      <c r="F11" s="131">
        <f t="shared" si="0"/>
        <v>42407.259999999995</v>
      </c>
      <c r="G11" s="131">
        <v>22228.64</v>
      </c>
      <c r="H11" s="131">
        <v>20178.62</v>
      </c>
      <c r="I11" s="131">
        <v>0</v>
      </c>
      <c r="J11" s="156">
        <v>0</v>
      </c>
    </row>
    <row r="12" spans="1:10" ht="19.5" customHeight="1">
      <c r="A12" s="153" t="s">
        <v>38</v>
      </c>
      <c r="B12" s="153" t="s">
        <v>38</v>
      </c>
      <c r="C12" s="153" t="s">
        <v>38</v>
      </c>
      <c r="D12" s="154" t="s">
        <v>38</v>
      </c>
      <c r="E12" s="154" t="s">
        <v>90</v>
      </c>
      <c r="F12" s="131">
        <f t="shared" si="0"/>
        <v>42407.259999999995</v>
      </c>
      <c r="G12" s="131">
        <v>22228.64</v>
      </c>
      <c r="H12" s="131">
        <v>20178.62</v>
      </c>
      <c r="I12" s="131">
        <v>0</v>
      </c>
      <c r="J12" s="156">
        <v>0</v>
      </c>
    </row>
    <row r="13" spans="1:10" ht="19.5" customHeight="1">
      <c r="A13" s="153" t="s">
        <v>84</v>
      </c>
      <c r="B13" s="153" t="s">
        <v>85</v>
      </c>
      <c r="C13" s="153" t="s">
        <v>86</v>
      </c>
      <c r="D13" s="154" t="s">
        <v>91</v>
      </c>
      <c r="E13" s="154" t="s">
        <v>88</v>
      </c>
      <c r="F13" s="131">
        <f t="shared" si="0"/>
        <v>42225.17</v>
      </c>
      <c r="G13" s="131">
        <v>22228.64</v>
      </c>
      <c r="H13" s="131">
        <v>19996.53</v>
      </c>
      <c r="I13" s="131">
        <v>0</v>
      </c>
      <c r="J13" s="156">
        <v>0</v>
      </c>
    </row>
    <row r="14" spans="1:10" ht="19.5" customHeight="1">
      <c r="A14" s="153" t="s">
        <v>84</v>
      </c>
      <c r="B14" s="153" t="s">
        <v>92</v>
      </c>
      <c r="C14" s="153" t="s">
        <v>85</v>
      </c>
      <c r="D14" s="154" t="s">
        <v>91</v>
      </c>
      <c r="E14" s="154" t="s">
        <v>93</v>
      </c>
      <c r="F14" s="131">
        <f t="shared" si="0"/>
        <v>48.1</v>
      </c>
      <c r="G14" s="131">
        <v>0</v>
      </c>
      <c r="H14" s="131">
        <v>48.1</v>
      </c>
      <c r="I14" s="131">
        <v>0</v>
      </c>
      <c r="J14" s="156">
        <v>0</v>
      </c>
    </row>
    <row r="15" spans="1:10" ht="19.5" customHeight="1">
      <c r="A15" s="153" t="s">
        <v>84</v>
      </c>
      <c r="B15" s="153" t="s">
        <v>94</v>
      </c>
      <c r="C15" s="153" t="s">
        <v>94</v>
      </c>
      <c r="D15" s="154" t="s">
        <v>91</v>
      </c>
      <c r="E15" s="154" t="s">
        <v>95</v>
      </c>
      <c r="F15" s="131">
        <f t="shared" si="0"/>
        <v>94.99</v>
      </c>
      <c r="G15" s="131">
        <v>0</v>
      </c>
      <c r="H15" s="131">
        <v>94.99</v>
      </c>
      <c r="I15" s="131">
        <v>0</v>
      </c>
      <c r="J15" s="156">
        <v>0</v>
      </c>
    </row>
    <row r="16" spans="1:10" ht="19.5" customHeight="1">
      <c r="A16" s="153" t="s">
        <v>96</v>
      </c>
      <c r="B16" s="153" t="s">
        <v>97</v>
      </c>
      <c r="C16" s="153" t="s">
        <v>98</v>
      </c>
      <c r="D16" s="154" t="s">
        <v>91</v>
      </c>
      <c r="E16" s="154" t="s">
        <v>99</v>
      </c>
      <c r="F16" s="131">
        <f t="shared" si="0"/>
        <v>39</v>
      </c>
      <c r="G16" s="131">
        <v>0</v>
      </c>
      <c r="H16" s="131">
        <v>39</v>
      </c>
      <c r="I16" s="131">
        <v>0</v>
      </c>
      <c r="J16" s="156">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0"/>
  <sheetViews>
    <sheetView showGridLines="0" showZeros="0" workbookViewId="0" topLeftCell="A1">
      <selection activeCell="A1" sqref="A1"/>
    </sheetView>
  </sheetViews>
  <sheetFormatPr defaultColWidth="8.83203125" defaultRowHeight="11.25"/>
  <cols>
    <col min="1" max="1" width="53.5" style="0" customWidth="1"/>
    <col min="2" max="2" width="24.83203125" style="0" customWidth="1"/>
    <col min="3" max="3" width="53.5" style="0" customWidth="1"/>
    <col min="4" max="8" width="24.83203125" style="0" customWidth="1"/>
    <col min="9" max="16384" width="9.33203125" style="0" bestFit="1" customWidth="1"/>
  </cols>
  <sheetData>
    <row r="1" spans="1:8" ht="20.25" customHeight="1">
      <c r="A1" s="108"/>
      <c r="B1" s="108"/>
      <c r="C1" s="108"/>
      <c r="D1" s="108"/>
      <c r="E1" s="108"/>
      <c r="F1" s="108"/>
      <c r="G1" s="108"/>
      <c r="H1" s="28" t="s">
        <v>107</v>
      </c>
    </row>
    <row r="2" spans="1:8" ht="20.25" customHeight="1">
      <c r="A2" s="24" t="s">
        <v>108</v>
      </c>
      <c r="B2" s="24"/>
      <c r="C2" s="24"/>
      <c r="D2" s="24"/>
      <c r="E2" s="24"/>
      <c r="F2" s="24"/>
      <c r="G2" s="24"/>
      <c r="H2" s="24"/>
    </row>
    <row r="3" spans="1:8" ht="20.25" customHeight="1">
      <c r="A3" s="109" t="s">
        <v>0</v>
      </c>
      <c r="B3" s="110"/>
      <c r="C3" s="47"/>
      <c r="D3" s="47"/>
      <c r="E3" s="47"/>
      <c r="F3" s="47"/>
      <c r="G3" s="47"/>
      <c r="H3" s="28" t="s">
        <v>5</v>
      </c>
    </row>
    <row r="4" spans="1:8" ht="24" customHeight="1">
      <c r="A4" s="111" t="s">
        <v>6</v>
      </c>
      <c r="B4" s="112"/>
      <c r="C4" s="111" t="s">
        <v>7</v>
      </c>
      <c r="D4" s="113"/>
      <c r="E4" s="113"/>
      <c r="F4" s="113"/>
      <c r="G4" s="113"/>
      <c r="H4" s="112"/>
    </row>
    <row r="5" spans="1:8" ht="24" customHeight="1">
      <c r="A5" s="114" t="s">
        <v>8</v>
      </c>
      <c r="B5" s="115" t="s">
        <v>9</v>
      </c>
      <c r="C5" s="114" t="s">
        <v>8</v>
      </c>
      <c r="D5" s="114" t="s">
        <v>59</v>
      </c>
      <c r="E5" s="115" t="s">
        <v>109</v>
      </c>
      <c r="F5" s="116" t="s">
        <v>110</v>
      </c>
      <c r="G5" s="115" t="s">
        <v>111</v>
      </c>
      <c r="H5" s="116" t="s">
        <v>112</v>
      </c>
    </row>
    <row r="6" spans="1:8" ht="24" customHeight="1">
      <c r="A6" s="117" t="s">
        <v>113</v>
      </c>
      <c r="B6" s="118">
        <f>SUM(B7:B9)</f>
        <v>26718.8</v>
      </c>
      <c r="C6" s="119" t="s">
        <v>114</v>
      </c>
      <c r="D6" s="118">
        <f aca="true" t="shared" si="0" ref="D6:D36">SUM(E6:H6)</f>
        <v>29179.11</v>
      </c>
      <c r="E6" s="120">
        <f>SUM(E7:E36)</f>
        <v>29179.11</v>
      </c>
      <c r="F6" s="121">
        <f>SUM(F7:F36)</f>
        <v>0</v>
      </c>
      <c r="G6" s="121">
        <f>SUM(G7:G36)</f>
        <v>0</v>
      </c>
      <c r="H6" s="121">
        <f>SUM(H7:H36)</f>
        <v>0</v>
      </c>
    </row>
    <row r="7" spans="1:8" ht="24" customHeight="1">
      <c r="A7" s="117" t="s">
        <v>115</v>
      </c>
      <c r="B7" s="118">
        <v>26718.8</v>
      </c>
      <c r="C7" s="119" t="s">
        <v>116</v>
      </c>
      <c r="D7" s="118">
        <f t="shared" si="0"/>
        <v>0</v>
      </c>
      <c r="E7" s="120">
        <v>0</v>
      </c>
      <c r="F7" s="122">
        <v>0</v>
      </c>
      <c r="G7" s="122">
        <v>0</v>
      </c>
      <c r="H7" s="123">
        <v>0</v>
      </c>
    </row>
    <row r="8" spans="1:8" ht="24" customHeight="1">
      <c r="A8" s="117" t="s">
        <v>117</v>
      </c>
      <c r="B8" s="118">
        <v>0</v>
      </c>
      <c r="C8" s="119" t="s">
        <v>118</v>
      </c>
      <c r="D8" s="118">
        <f t="shared" si="0"/>
        <v>0</v>
      </c>
      <c r="E8" s="120">
        <v>0</v>
      </c>
      <c r="F8" s="120">
        <v>0</v>
      </c>
      <c r="G8" s="120">
        <v>0</v>
      </c>
      <c r="H8" s="118">
        <v>0</v>
      </c>
    </row>
    <row r="9" spans="1:8" ht="24" customHeight="1">
      <c r="A9" s="117" t="s">
        <v>119</v>
      </c>
      <c r="B9" s="118">
        <v>0</v>
      </c>
      <c r="C9" s="119" t="s">
        <v>120</v>
      </c>
      <c r="D9" s="118">
        <f t="shared" si="0"/>
        <v>0</v>
      </c>
      <c r="E9" s="120">
        <v>0</v>
      </c>
      <c r="F9" s="120">
        <v>0</v>
      </c>
      <c r="G9" s="120">
        <v>0</v>
      </c>
      <c r="H9" s="118">
        <v>0</v>
      </c>
    </row>
    <row r="10" spans="1:8" ht="24" customHeight="1">
      <c r="A10" s="117" t="s">
        <v>121</v>
      </c>
      <c r="B10" s="118">
        <f>SUM(B11:B14)</f>
        <v>2460.31</v>
      </c>
      <c r="C10" s="119" t="s">
        <v>122</v>
      </c>
      <c r="D10" s="118">
        <f t="shared" si="0"/>
        <v>0</v>
      </c>
      <c r="E10" s="120">
        <v>0</v>
      </c>
      <c r="F10" s="120">
        <v>0</v>
      </c>
      <c r="G10" s="120">
        <v>0</v>
      </c>
      <c r="H10" s="118">
        <v>0</v>
      </c>
    </row>
    <row r="11" spans="1:8" ht="24" customHeight="1">
      <c r="A11" s="117" t="s">
        <v>115</v>
      </c>
      <c r="B11" s="118">
        <v>2460.31</v>
      </c>
      <c r="C11" s="119" t="s">
        <v>123</v>
      </c>
      <c r="D11" s="118">
        <f t="shared" si="0"/>
        <v>29140.11</v>
      </c>
      <c r="E11" s="120">
        <v>29140.11</v>
      </c>
      <c r="F11" s="120">
        <v>0</v>
      </c>
      <c r="G11" s="120">
        <v>0</v>
      </c>
      <c r="H11" s="118">
        <v>0</v>
      </c>
    </row>
    <row r="12" spans="1:8" ht="24" customHeight="1">
      <c r="A12" s="117" t="s">
        <v>117</v>
      </c>
      <c r="B12" s="118">
        <v>0</v>
      </c>
      <c r="C12" s="119" t="s">
        <v>124</v>
      </c>
      <c r="D12" s="118">
        <f t="shared" si="0"/>
        <v>39</v>
      </c>
      <c r="E12" s="120">
        <v>39</v>
      </c>
      <c r="F12" s="120">
        <v>0</v>
      </c>
      <c r="G12" s="120">
        <v>0</v>
      </c>
      <c r="H12" s="118">
        <v>0</v>
      </c>
    </row>
    <row r="13" spans="1:8" ht="24" customHeight="1">
      <c r="A13" s="117" t="s">
        <v>119</v>
      </c>
      <c r="B13" s="118">
        <v>0</v>
      </c>
      <c r="C13" s="119" t="s">
        <v>125</v>
      </c>
      <c r="D13" s="118">
        <f t="shared" si="0"/>
        <v>0</v>
      </c>
      <c r="E13" s="120">
        <v>0</v>
      </c>
      <c r="F13" s="120">
        <v>0</v>
      </c>
      <c r="G13" s="120">
        <v>0</v>
      </c>
      <c r="H13" s="118">
        <v>0</v>
      </c>
    </row>
    <row r="14" spans="1:8" ht="24" customHeight="1">
      <c r="A14" s="117" t="s">
        <v>126</v>
      </c>
      <c r="B14" s="118">
        <v>0</v>
      </c>
      <c r="C14" s="119" t="s">
        <v>127</v>
      </c>
      <c r="D14" s="118">
        <f t="shared" si="0"/>
        <v>0</v>
      </c>
      <c r="E14" s="120">
        <v>0</v>
      </c>
      <c r="F14" s="120">
        <v>0</v>
      </c>
      <c r="G14" s="120">
        <v>0</v>
      </c>
      <c r="H14" s="118">
        <v>0</v>
      </c>
    </row>
    <row r="15" spans="1:8" ht="24" customHeight="1">
      <c r="A15" s="124"/>
      <c r="B15" s="118"/>
      <c r="C15" s="125" t="s">
        <v>128</v>
      </c>
      <c r="D15" s="118">
        <f t="shared" si="0"/>
        <v>0</v>
      </c>
      <c r="E15" s="120">
        <v>0</v>
      </c>
      <c r="F15" s="120">
        <v>0</v>
      </c>
      <c r="G15" s="120">
        <v>0</v>
      </c>
      <c r="H15" s="118">
        <v>0</v>
      </c>
    </row>
    <row r="16" spans="1:8" ht="24" customHeight="1">
      <c r="A16" s="124"/>
      <c r="B16" s="118"/>
      <c r="C16" s="125" t="s">
        <v>129</v>
      </c>
      <c r="D16" s="118">
        <f t="shared" si="0"/>
        <v>0</v>
      </c>
      <c r="E16" s="120">
        <v>0</v>
      </c>
      <c r="F16" s="120">
        <v>0</v>
      </c>
      <c r="G16" s="120">
        <v>0</v>
      </c>
      <c r="H16" s="118">
        <v>0</v>
      </c>
    </row>
    <row r="17" spans="1:8" ht="24" customHeight="1">
      <c r="A17" s="124"/>
      <c r="B17" s="118"/>
      <c r="C17" s="125" t="s">
        <v>130</v>
      </c>
      <c r="D17" s="118">
        <f t="shared" si="0"/>
        <v>0</v>
      </c>
      <c r="E17" s="120">
        <v>0</v>
      </c>
      <c r="F17" s="120">
        <v>0</v>
      </c>
      <c r="G17" s="120">
        <v>0</v>
      </c>
      <c r="H17" s="118">
        <v>0</v>
      </c>
    </row>
    <row r="18" spans="1:8" ht="24" customHeight="1">
      <c r="A18" s="124"/>
      <c r="B18" s="118"/>
      <c r="C18" s="125" t="s">
        <v>131</v>
      </c>
      <c r="D18" s="118">
        <f t="shared" si="0"/>
        <v>0</v>
      </c>
      <c r="E18" s="120">
        <v>0</v>
      </c>
      <c r="F18" s="120">
        <v>0</v>
      </c>
      <c r="G18" s="120">
        <v>0</v>
      </c>
      <c r="H18" s="118">
        <v>0</v>
      </c>
    </row>
    <row r="19" spans="1:8" ht="24" customHeight="1">
      <c r="A19" s="124"/>
      <c r="B19" s="118"/>
      <c r="C19" s="125" t="s">
        <v>132</v>
      </c>
      <c r="D19" s="118">
        <f t="shared" si="0"/>
        <v>0</v>
      </c>
      <c r="E19" s="120">
        <v>0</v>
      </c>
      <c r="F19" s="120">
        <v>0</v>
      </c>
      <c r="G19" s="120">
        <v>0</v>
      </c>
      <c r="H19" s="118">
        <v>0</v>
      </c>
    </row>
    <row r="20" spans="1:8" ht="24" customHeight="1">
      <c r="A20" s="124"/>
      <c r="B20" s="118"/>
      <c r="C20" s="125" t="s">
        <v>133</v>
      </c>
      <c r="D20" s="118">
        <f t="shared" si="0"/>
        <v>0</v>
      </c>
      <c r="E20" s="120">
        <v>0</v>
      </c>
      <c r="F20" s="120">
        <v>0</v>
      </c>
      <c r="G20" s="120">
        <v>0</v>
      </c>
      <c r="H20" s="118">
        <v>0</v>
      </c>
    </row>
    <row r="21" spans="1:8" ht="24" customHeight="1">
      <c r="A21" s="124"/>
      <c r="B21" s="118"/>
      <c r="C21" s="125" t="s">
        <v>134</v>
      </c>
      <c r="D21" s="118">
        <f t="shared" si="0"/>
        <v>0</v>
      </c>
      <c r="E21" s="120">
        <v>0</v>
      </c>
      <c r="F21" s="120">
        <v>0</v>
      </c>
      <c r="G21" s="120">
        <v>0</v>
      </c>
      <c r="H21" s="118">
        <v>0</v>
      </c>
    </row>
    <row r="22" spans="1:8" ht="24" customHeight="1">
      <c r="A22" s="124"/>
      <c r="B22" s="118"/>
      <c r="C22" s="125" t="s">
        <v>135</v>
      </c>
      <c r="D22" s="118">
        <f t="shared" si="0"/>
        <v>0</v>
      </c>
      <c r="E22" s="120">
        <v>0</v>
      </c>
      <c r="F22" s="120">
        <v>0</v>
      </c>
      <c r="G22" s="120">
        <v>0</v>
      </c>
      <c r="H22" s="118">
        <v>0</v>
      </c>
    </row>
    <row r="23" spans="1:8" ht="24" customHeight="1">
      <c r="A23" s="124"/>
      <c r="B23" s="118"/>
      <c r="C23" s="125" t="s">
        <v>136</v>
      </c>
      <c r="D23" s="118">
        <f t="shared" si="0"/>
        <v>0</v>
      </c>
      <c r="E23" s="120">
        <v>0</v>
      </c>
      <c r="F23" s="120">
        <v>0</v>
      </c>
      <c r="G23" s="120">
        <v>0</v>
      </c>
      <c r="H23" s="118">
        <v>0</v>
      </c>
    </row>
    <row r="24" spans="1:8" ht="24" customHeight="1">
      <c r="A24" s="124"/>
      <c r="B24" s="118"/>
      <c r="C24" s="126" t="s">
        <v>137</v>
      </c>
      <c r="D24" s="118">
        <f t="shared" si="0"/>
        <v>0</v>
      </c>
      <c r="E24" s="120">
        <v>0</v>
      </c>
      <c r="F24" s="120">
        <v>0</v>
      </c>
      <c r="G24" s="120">
        <v>0</v>
      </c>
      <c r="H24" s="118">
        <v>0</v>
      </c>
    </row>
    <row r="25" spans="1:8" ht="24" customHeight="1">
      <c r="A25" s="127"/>
      <c r="B25" s="128"/>
      <c r="C25" s="129" t="s">
        <v>138</v>
      </c>
      <c r="D25" s="128">
        <f t="shared" si="0"/>
        <v>0</v>
      </c>
      <c r="E25" s="128">
        <v>0</v>
      </c>
      <c r="F25" s="128">
        <v>0</v>
      </c>
      <c r="G25" s="128">
        <v>0</v>
      </c>
      <c r="H25" s="128">
        <v>0</v>
      </c>
    </row>
    <row r="26" spans="1:8" ht="24" customHeight="1">
      <c r="A26" s="117"/>
      <c r="B26" s="128"/>
      <c r="C26" s="129" t="s">
        <v>139</v>
      </c>
      <c r="D26" s="128">
        <f t="shared" si="0"/>
        <v>0</v>
      </c>
      <c r="E26" s="128">
        <v>0</v>
      </c>
      <c r="F26" s="128">
        <v>0</v>
      </c>
      <c r="G26" s="128">
        <v>0</v>
      </c>
      <c r="H26" s="128">
        <v>0</v>
      </c>
    </row>
    <row r="27" spans="1:8" ht="24" customHeight="1">
      <c r="A27" s="117"/>
      <c r="B27" s="128"/>
      <c r="C27" s="129" t="s">
        <v>140</v>
      </c>
      <c r="D27" s="128">
        <f t="shared" si="0"/>
        <v>0</v>
      </c>
      <c r="E27" s="128">
        <v>0</v>
      </c>
      <c r="F27" s="128">
        <v>0</v>
      </c>
      <c r="G27" s="128">
        <v>0</v>
      </c>
      <c r="H27" s="128">
        <v>0</v>
      </c>
    </row>
    <row r="28" spans="1:8" ht="24" customHeight="1">
      <c r="A28" s="117"/>
      <c r="B28" s="128"/>
      <c r="C28" s="129" t="s">
        <v>141</v>
      </c>
      <c r="D28" s="128">
        <f t="shared" si="0"/>
        <v>0</v>
      </c>
      <c r="E28" s="128">
        <v>0</v>
      </c>
      <c r="F28" s="128">
        <v>0</v>
      </c>
      <c r="G28" s="128">
        <v>0</v>
      </c>
      <c r="H28" s="128">
        <v>0</v>
      </c>
    </row>
    <row r="29" spans="1:8" ht="24" customHeight="1">
      <c r="A29" s="117"/>
      <c r="B29" s="128"/>
      <c r="C29" s="129" t="s">
        <v>142</v>
      </c>
      <c r="D29" s="128">
        <f t="shared" si="0"/>
        <v>0</v>
      </c>
      <c r="E29" s="128">
        <v>0</v>
      </c>
      <c r="F29" s="128">
        <v>0</v>
      </c>
      <c r="G29" s="128">
        <v>0</v>
      </c>
      <c r="H29" s="128">
        <v>0</v>
      </c>
    </row>
    <row r="30" spans="1:8" ht="24" customHeight="1">
      <c r="A30" s="130"/>
      <c r="B30" s="131"/>
      <c r="C30" s="132" t="s">
        <v>143</v>
      </c>
      <c r="D30" s="123">
        <f t="shared" si="0"/>
        <v>0</v>
      </c>
      <c r="E30" s="133">
        <v>0</v>
      </c>
      <c r="F30" s="133">
        <v>0</v>
      </c>
      <c r="G30" s="133">
        <v>0</v>
      </c>
      <c r="H30" s="133">
        <v>0</v>
      </c>
    </row>
    <row r="31" spans="1:8" ht="24" customHeight="1">
      <c r="A31" s="134"/>
      <c r="B31" s="120"/>
      <c r="C31" s="135" t="s">
        <v>144</v>
      </c>
      <c r="D31" s="118">
        <f t="shared" si="0"/>
        <v>0</v>
      </c>
      <c r="E31" s="136">
        <v>0</v>
      </c>
      <c r="F31" s="136">
        <v>0</v>
      </c>
      <c r="G31" s="136">
        <v>0</v>
      </c>
      <c r="H31" s="136">
        <v>0</v>
      </c>
    </row>
    <row r="32" spans="1:8" ht="24" customHeight="1">
      <c r="A32" s="137"/>
      <c r="B32" s="121"/>
      <c r="C32" s="138" t="s">
        <v>145</v>
      </c>
      <c r="D32" s="121">
        <f t="shared" si="0"/>
        <v>0</v>
      </c>
      <c r="E32" s="121">
        <v>0</v>
      </c>
      <c r="F32" s="121">
        <v>0</v>
      </c>
      <c r="G32" s="121">
        <v>0</v>
      </c>
      <c r="H32" s="121">
        <v>0</v>
      </c>
    </row>
    <row r="33" spans="1:8" ht="24" customHeight="1">
      <c r="A33" s="137"/>
      <c r="B33" s="121"/>
      <c r="C33" s="138" t="s">
        <v>146</v>
      </c>
      <c r="D33" s="121">
        <f t="shared" si="0"/>
        <v>0</v>
      </c>
      <c r="E33" s="121">
        <v>0</v>
      </c>
      <c r="F33" s="121">
        <v>0</v>
      </c>
      <c r="G33" s="121">
        <v>0</v>
      </c>
      <c r="H33" s="121">
        <v>0</v>
      </c>
    </row>
    <row r="34" spans="1:8" ht="24" customHeight="1">
      <c r="A34" s="137"/>
      <c r="B34" s="121"/>
      <c r="C34" s="138" t="s">
        <v>147</v>
      </c>
      <c r="D34" s="121">
        <f t="shared" si="0"/>
        <v>0</v>
      </c>
      <c r="E34" s="121">
        <v>0</v>
      </c>
      <c r="F34" s="121">
        <v>0</v>
      </c>
      <c r="G34" s="121">
        <v>0</v>
      </c>
      <c r="H34" s="121">
        <v>0</v>
      </c>
    </row>
    <row r="35" spans="1:8" ht="24" customHeight="1">
      <c r="A35" s="137"/>
      <c r="B35" s="121"/>
      <c r="C35" s="138" t="s">
        <v>148</v>
      </c>
      <c r="D35" s="121">
        <f t="shared" si="0"/>
        <v>0</v>
      </c>
      <c r="E35" s="121">
        <v>0</v>
      </c>
      <c r="F35" s="121">
        <v>0</v>
      </c>
      <c r="G35" s="121">
        <v>0</v>
      </c>
      <c r="H35" s="121">
        <v>0</v>
      </c>
    </row>
    <row r="36" spans="1:8" ht="24" customHeight="1">
      <c r="A36" s="137"/>
      <c r="B36" s="121"/>
      <c r="C36" s="138" t="s">
        <v>149</v>
      </c>
      <c r="D36" s="121">
        <f t="shared" si="0"/>
        <v>0</v>
      </c>
      <c r="E36" s="121">
        <v>0</v>
      </c>
      <c r="F36" s="121">
        <v>0</v>
      </c>
      <c r="G36" s="121">
        <v>0</v>
      </c>
      <c r="H36" s="121">
        <v>0</v>
      </c>
    </row>
    <row r="37" spans="1:8" ht="24" customHeight="1">
      <c r="A37" s="139"/>
      <c r="B37" s="140"/>
      <c r="C37" s="139"/>
      <c r="D37" s="140"/>
      <c r="E37" s="121"/>
      <c r="F37" s="121"/>
      <c r="G37" s="121" t="s">
        <v>38</v>
      </c>
      <c r="H37" s="121"/>
    </row>
    <row r="38" spans="1:8" ht="24" customHeight="1">
      <c r="A38" s="137"/>
      <c r="B38" s="121"/>
      <c r="C38" s="137" t="s">
        <v>150</v>
      </c>
      <c r="D38" s="121">
        <f>SUM(E38:H38)</f>
        <v>0</v>
      </c>
      <c r="E38" s="121">
        <f>SUM(B7,B11)-SUM(E6)</f>
        <v>0</v>
      </c>
      <c r="F38" s="121">
        <f>SUM(B8,B12)-SUM(F6)</f>
        <v>0</v>
      </c>
      <c r="G38" s="121">
        <f>SUM(B9,B13)-SUM(G6)</f>
        <v>0</v>
      </c>
      <c r="H38" s="121">
        <f>SUM(B14)-SUM(H6)</f>
        <v>0</v>
      </c>
    </row>
    <row r="39" spans="1:8" ht="24" customHeight="1">
      <c r="A39" s="137"/>
      <c r="B39" s="141"/>
      <c r="C39" s="137"/>
      <c r="D39" s="140"/>
      <c r="E39" s="121"/>
      <c r="F39" s="121"/>
      <c r="G39" s="121"/>
      <c r="H39" s="121"/>
    </row>
    <row r="40" spans="1:8" ht="24" customHeight="1">
      <c r="A40" s="139" t="s">
        <v>54</v>
      </c>
      <c r="B40" s="141">
        <f>SUM(B6,B10)</f>
        <v>29179.11</v>
      </c>
      <c r="C40" s="139" t="s">
        <v>55</v>
      </c>
      <c r="D40" s="140">
        <f>SUM(D7:D38)</f>
        <v>29179.11</v>
      </c>
      <c r="E40" s="140">
        <f>SUM(E7:E38)</f>
        <v>29179.11</v>
      </c>
      <c r="F40" s="140">
        <f>SUM(F7:F38)</f>
        <v>0</v>
      </c>
      <c r="G40" s="140">
        <f>SUM(G7:G38)</f>
        <v>0</v>
      </c>
      <c r="H40" s="140">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30"/>
  <sheetViews>
    <sheetView showGridLines="0" showZeros="0" workbookViewId="0" topLeftCell="A1">
      <selection activeCell="A1" sqref="A1"/>
    </sheetView>
  </sheetViews>
  <sheetFormatPr defaultColWidth="8.8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16384" width="9.33203125" style="0" bestFit="1" customWidth="1"/>
  </cols>
  <sheetData>
    <row r="1" spans="1:41" ht="19.5" customHeight="1">
      <c r="A1" s="21"/>
      <c r="B1" s="22"/>
      <c r="C1" s="22"/>
      <c r="D1" s="22"/>
      <c r="E1" s="22"/>
      <c r="F1" s="22"/>
      <c r="G1" s="22"/>
      <c r="H1" s="22"/>
      <c r="I1" s="22"/>
      <c r="J1" s="22"/>
      <c r="K1" s="22"/>
      <c r="L1" s="22"/>
      <c r="M1" s="22"/>
      <c r="N1" s="22"/>
      <c r="P1" s="104"/>
      <c r="Q1" s="104"/>
      <c r="R1" s="104"/>
      <c r="S1" s="104"/>
      <c r="T1" s="104"/>
      <c r="U1" s="104"/>
      <c r="V1" s="104"/>
      <c r="W1" s="104"/>
      <c r="X1" s="104"/>
      <c r="Y1" s="104"/>
      <c r="Z1" s="104"/>
      <c r="AA1" s="104"/>
      <c r="AB1" s="104"/>
      <c r="AC1" s="104"/>
      <c r="AD1" s="104"/>
      <c r="AE1" s="104"/>
      <c r="AF1" s="104"/>
      <c r="AG1" s="104"/>
      <c r="AH1" s="104"/>
      <c r="AI1" s="104"/>
      <c r="AJ1" s="104"/>
      <c r="AK1" s="104"/>
      <c r="AL1" s="104"/>
      <c r="AO1" s="23" t="s">
        <v>151</v>
      </c>
    </row>
    <row r="2" spans="1:41" ht="19.5" customHeight="1">
      <c r="A2" s="24" t="s">
        <v>152</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row>
    <row r="3" spans="1:41" ht="19.5" customHeight="1">
      <c r="A3" s="25" t="s">
        <v>0</v>
      </c>
      <c r="B3" s="26"/>
      <c r="C3" s="26"/>
      <c r="D3" s="26"/>
      <c r="E3" s="96"/>
      <c r="F3" s="96"/>
      <c r="G3" s="96"/>
      <c r="H3" s="96"/>
      <c r="I3" s="96"/>
      <c r="J3" s="96"/>
      <c r="K3" s="96"/>
      <c r="L3" s="96"/>
      <c r="M3" s="96"/>
      <c r="N3" s="96"/>
      <c r="P3" s="105"/>
      <c r="Q3" s="105"/>
      <c r="R3" s="105"/>
      <c r="S3" s="105"/>
      <c r="T3" s="105"/>
      <c r="U3" s="105"/>
      <c r="V3" s="105"/>
      <c r="W3" s="105"/>
      <c r="X3" s="105"/>
      <c r="Y3" s="105"/>
      <c r="Z3" s="105"/>
      <c r="AA3" s="105"/>
      <c r="AB3" s="105"/>
      <c r="AC3" s="105"/>
      <c r="AD3" s="105"/>
      <c r="AE3" s="105"/>
      <c r="AF3" s="105"/>
      <c r="AG3" s="105"/>
      <c r="AH3" s="105"/>
      <c r="AI3" s="82"/>
      <c r="AJ3" s="82"/>
      <c r="AK3" s="82"/>
      <c r="AL3" s="82"/>
      <c r="AO3" s="28" t="s">
        <v>5</v>
      </c>
    </row>
    <row r="4" spans="1:41" ht="19.5" customHeight="1">
      <c r="A4" s="29" t="s">
        <v>58</v>
      </c>
      <c r="B4" s="30"/>
      <c r="C4" s="30"/>
      <c r="D4" s="31"/>
      <c r="E4" s="97" t="s">
        <v>153</v>
      </c>
      <c r="F4" s="86" t="s">
        <v>154</v>
      </c>
      <c r="G4" s="87"/>
      <c r="H4" s="87"/>
      <c r="I4" s="87"/>
      <c r="J4" s="87"/>
      <c r="K4" s="87"/>
      <c r="L4" s="87"/>
      <c r="M4" s="87"/>
      <c r="N4" s="87"/>
      <c r="O4" s="91"/>
      <c r="P4" s="86" t="s">
        <v>155</v>
      </c>
      <c r="Q4" s="87"/>
      <c r="R4" s="87"/>
      <c r="S4" s="87"/>
      <c r="T4" s="87"/>
      <c r="U4" s="87"/>
      <c r="V4" s="87"/>
      <c r="W4" s="87"/>
      <c r="X4" s="87"/>
      <c r="Y4" s="91"/>
      <c r="Z4" s="86" t="s">
        <v>156</v>
      </c>
      <c r="AA4" s="87"/>
      <c r="AB4" s="87"/>
      <c r="AC4" s="87"/>
      <c r="AD4" s="87"/>
      <c r="AE4" s="87"/>
      <c r="AF4" s="87"/>
      <c r="AG4" s="87"/>
      <c r="AH4" s="87"/>
      <c r="AI4" s="87"/>
      <c r="AJ4" s="87"/>
      <c r="AK4" s="87"/>
      <c r="AL4" s="87"/>
      <c r="AM4" s="87"/>
      <c r="AN4" s="87"/>
      <c r="AO4" s="91"/>
    </row>
    <row r="5" spans="1:41" ht="19.5" customHeight="1">
      <c r="A5" s="66" t="s">
        <v>69</v>
      </c>
      <c r="B5" s="68"/>
      <c r="C5" s="76" t="s">
        <v>70</v>
      </c>
      <c r="D5" s="35" t="s">
        <v>106</v>
      </c>
      <c r="E5" s="98"/>
      <c r="F5" s="53" t="s">
        <v>59</v>
      </c>
      <c r="G5" s="99" t="s">
        <v>157</v>
      </c>
      <c r="H5" s="100"/>
      <c r="I5" s="106"/>
      <c r="J5" s="99" t="s">
        <v>158</v>
      </c>
      <c r="K5" s="100"/>
      <c r="L5" s="106"/>
      <c r="M5" s="99" t="s">
        <v>159</v>
      </c>
      <c r="N5" s="100"/>
      <c r="O5" s="106"/>
      <c r="P5" s="75" t="s">
        <v>59</v>
      </c>
      <c r="Q5" s="99" t="s">
        <v>157</v>
      </c>
      <c r="R5" s="100"/>
      <c r="S5" s="106"/>
      <c r="T5" s="99" t="s">
        <v>158</v>
      </c>
      <c r="U5" s="100"/>
      <c r="V5" s="106"/>
      <c r="W5" s="99" t="s">
        <v>159</v>
      </c>
      <c r="X5" s="100"/>
      <c r="Y5" s="106"/>
      <c r="Z5" s="53" t="s">
        <v>59</v>
      </c>
      <c r="AA5" s="99" t="s">
        <v>157</v>
      </c>
      <c r="AB5" s="100"/>
      <c r="AC5" s="106"/>
      <c r="AD5" s="99" t="s">
        <v>158</v>
      </c>
      <c r="AE5" s="100"/>
      <c r="AF5" s="106"/>
      <c r="AG5" s="99" t="s">
        <v>159</v>
      </c>
      <c r="AH5" s="100"/>
      <c r="AI5" s="106"/>
      <c r="AJ5" s="99" t="s">
        <v>160</v>
      </c>
      <c r="AK5" s="100"/>
      <c r="AL5" s="106"/>
      <c r="AM5" s="99" t="s">
        <v>112</v>
      </c>
      <c r="AN5" s="100"/>
      <c r="AO5" s="106"/>
    </row>
    <row r="6" spans="1:41" ht="29.25" customHeight="1">
      <c r="A6" s="101" t="s">
        <v>79</v>
      </c>
      <c r="B6" s="101" t="s">
        <v>80</v>
      </c>
      <c r="C6" s="41"/>
      <c r="D6" s="41"/>
      <c r="E6" s="102"/>
      <c r="F6" s="78"/>
      <c r="G6" s="59" t="s">
        <v>74</v>
      </c>
      <c r="H6" s="103" t="s">
        <v>102</v>
      </c>
      <c r="I6" s="103" t="s">
        <v>103</v>
      </c>
      <c r="J6" s="59" t="s">
        <v>74</v>
      </c>
      <c r="K6" s="103" t="s">
        <v>102</v>
      </c>
      <c r="L6" s="103" t="s">
        <v>103</v>
      </c>
      <c r="M6" s="59" t="s">
        <v>74</v>
      </c>
      <c r="N6" s="103" t="s">
        <v>102</v>
      </c>
      <c r="O6" s="61" t="s">
        <v>103</v>
      </c>
      <c r="P6" s="78"/>
      <c r="Q6" s="107" t="s">
        <v>74</v>
      </c>
      <c r="R6" s="42" t="s">
        <v>102</v>
      </c>
      <c r="S6" s="42" t="s">
        <v>103</v>
      </c>
      <c r="T6" s="107" t="s">
        <v>74</v>
      </c>
      <c r="U6" s="42" t="s">
        <v>102</v>
      </c>
      <c r="V6" s="41" t="s">
        <v>103</v>
      </c>
      <c r="W6" s="36" t="s">
        <v>74</v>
      </c>
      <c r="X6" s="107" t="s">
        <v>102</v>
      </c>
      <c r="Y6" s="42" t="s">
        <v>103</v>
      </c>
      <c r="Z6" s="78"/>
      <c r="AA6" s="59" t="s">
        <v>74</v>
      </c>
      <c r="AB6" s="101" t="s">
        <v>102</v>
      </c>
      <c r="AC6" s="101" t="s">
        <v>103</v>
      </c>
      <c r="AD6" s="59" t="s">
        <v>74</v>
      </c>
      <c r="AE6" s="101" t="s">
        <v>102</v>
      </c>
      <c r="AF6" s="101" t="s">
        <v>103</v>
      </c>
      <c r="AG6" s="59" t="s">
        <v>74</v>
      </c>
      <c r="AH6" s="103" t="s">
        <v>102</v>
      </c>
      <c r="AI6" s="103" t="s">
        <v>103</v>
      </c>
      <c r="AJ6" s="59" t="s">
        <v>74</v>
      </c>
      <c r="AK6" s="103" t="s">
        <v>102</v>
      </c>
      <c r="AL6" s="103" t="s">
        <v>103</v>
      </c>
      <c r="AM6" s="59" t="s">
        <v>74</v>
      </c>
      <c r="AN6" s="103" t="s">
        <v>102</v>
      </c>
      <c r="AO6" s="103" t="s">
        <v>103</v>
      </c>
    </row>
    <row r="7" spans="1:41" ht="19.5" customHeight="1">
      <c r="A7" s="44" t="s">
        <v>38</v>
      </c>
      <c r="B7" s="44" t="s">
        <v>38</v>
      </c>
      <c r="C7" s="44" t="s">
        <v>38</v>
      </c>
      <c r="D7" s="44" t="s">
        <v>59</v>
      </c>
      <c r="E7" s="64">
        <f aca="true" t="shared" si="0" ref="E7:E30">SUM(F7,P7,Z7)</f>
        <v>29179.110000000004</v>
      </c>
      <c r="F7" s="64">
        <f aca="true" t="shared" si="1" ref="F7:F30">SUM(G7,J7,M7)</f>
        <v>26718.800000000003</v>
      </c>
      <c r="G7" s="64">
        <f aca="true" t="shared" si="2" ref="G7:G30">SUM(H7:I7)</f>
        <v>26718.800000000003</v>
      </c>
      <c r="H7" s="64">
        <v>18975.63</v>
      </c>
      <c r="I7" s="45">
        <v>7743.17</v>
      </c>
      <c r="J7" s="64">
        <f aca="true" t="shared" si="3" ref="J7:J30">SUM(K7:L7)</f>
        <v>0</v>
      </c>
      <c r="K7" s="64">
        <v>0</v>
      </c>
      <c r="L7" s="45">
        <v>0</v>
      </c>
      <c r="M7" s="64">
        <f aca="true" t="shared" si="4" ref="M7:M30">SUM(N7:O7)</f>
        <v>0</v>
      </c>
      <c r="N7" s="64">
        <v>0</v>
      </c>
      <c r="O7" s="45">
        <v>0</v>
      </c>
      <c r="P7" s="46">
        <f aca="true" t="shared" si="5" ref="P7:P30">SUM(Q7,T7,W7)</f>
        <v>0</v>
      </c>
      <c r="Q7" s="64">
        <f aca="true" t="shared" si="6" ref="Q7:Q30">SUM(R7:S7)</f>
        <v>0</v>
      </c>
      <c r="R7" s="64">
        <v>0</v>
      </c>
      <c r="S7" s="45">
        <v>0</v>
      </c>
      <c r="T7" s="64">
        <f aca="true" t="shared" si="7" ref="T7:T30">SUM(U7:V7)</f>
        <v>0</v>
      </c>
      <c r="U7" s="64">
        <v>0</v>
      </c>
      <c r="V7" s="64">
        <v>0</v>
      </c>
      <c r="W7" s="64">
        <f aca="true" t="shared" si="8" ref="W7:W30">SUM(X7:Y7)</f>
        <v>0</v>
      </c>
      <c r="X7" s="64">
        <v>0</v>
      </c>
      <c r="Y7" s="45">
        <v>0</v>
      </c>
      <c r="Z7" s="46">
        <f aca="true" t="shared" si="9" ref="Z7:Z30">SUM(AA7,AD7,AG7,AJ7,AM7)</f>
        <v>2460.31</v>
      </c>
      <c r="AA7" s="64">
        <f aca="true" t="shared" si="10" ref="AA7:AA30">SUM(AB7:AC7)</f>
        <v>2460.31</v>
      </c>
      <c r="AB7" s="64">
        <v>0</v>
      </c>
      <c r="AC7" s="45">
        <v>2460.31</v>
      </c>
      <c r="AD7" s="64">
        <f aca="true" t="shared" si="11" ref="AD7:AD30">SUM(AE7:AF7)</f>
        <v>0</v>
      </c>
      <c r="AE7" s="64">
        <v>0</v>
      </c>
      <c r="AF7" s="45">
        <v>0</v>
      </c>
      <c r="AG7" s="64">
        <f aca="true" t="shared" si="12" ref="AG7:AG30">SUM(AH7:AI7)</f>
        <v>0</v>
      </c>
      <c r="AH7" s="64">
        <v>0</v>
      </c>
      <c r="AI7" s="45">
        <v>0</v>
      </c>
      <c r="AJ7" s="64">
        <f aca="true" t="shared" si="13" ref="AJ7:AJ30">SUM(AK7:AL7)</f>
        <v>0</v>
      </c>
      <c r="AK7" s="64">
        <v>0</v>
      </c>
      <c r="AL7" s="45">
        <v>0</v>
      </c>
      <c r="AM7" s="64">
        <f aca="true" t="shared" si="14" ref="AM7:AM30">SUM(AN7:AO7)</f>
        <v>0</v>
      </c>
      <c r="AN7" s="64">
        <v>0</v>
      </c>
      <c r="AO7" s="45">
        <v>0</v>
      </c>
    </row>
    <row r="8" spans="1:41" ht="19.5" customHeight="1">
      <c r="A8" s="44" t="s">
        <v>38</v>
      </c>
      <c r="B8" s="44" t="s">
        <v>38</v>
      </c>
      <c r="C8" s="44" t="s">
        <v>38</v>
      </c>
      <c r="D8" s="44" t="s">
        <v>82</v>
      </c>
      <c r="E8" s="64">
        <f t="shared" si="0"/>
        <v>2551.69</v>
      </c>
      <c r="F8" s="64">
        <f t="shared" si="1"/>
        <v>2551.69</v>
      </c>
      <c r="G8" s="64">
        <f t="shared" si="2"/>
        <v>2551.69</v>
      </c>
      <c r="H8" s="64">
        <v>2351.69</v>
      </c>
      <c r="I8" s="45">
        <v>200</v>
      </c>
      <c r="J8" s="64">
        <f t="shared" si="3"/>
        <v>0</v>
      </c>
      <c r="K8" s="64">
        <v>0</v>
      </c>
      <c r="L8" s="45">
        <v>0</v>
      </c>
      <c r="M8" s="64">
        <f t="shared" si="4"/>
        <v>0</v>
      </c>
      <c r="N8" s="64">
        <v>0</v>
      </c>
      <c r="O8" s="45">
        <v>0</v>
      </c>
      <c r="P8" s="46">
        <f t="shared" si="5"/>
        <v>0</v>
      </c>
      <c r="Q8" s="64">
        <f t="shared" si="6"/>
        <v>0</v>
      </c>
      <c r="R8" s="64">
        <v>0</v>
      </c>
      <c r="S8" s="45">
        <v>0</v>
      </c>
      <c r="T8" s="64">
        <f t="shared" si="7"/>
        <v>0</v>
      </c>
      <c r="U8" s="64">
        <v>0</v>
      </c>
      <c r="V8" s="64">
        <v>0</v>
      </c>
      <c r="W8" s="64">
        <f t="shared" si="8"/>
        <v>0</v>
      </c>
      <c r="X8" s="64">
        <v>0</v>
      </c>
      <c r="Y8" s="45">
        <v>0</v>
      </c>
      <c r="Z8" s="46">
        <f t="shared" si="9"/>
        <v>0</v>
      </c>
      <c r="AA8" s="64">
        <f t="shared" si="10"/>
        <v>0</v>
      </c>
      <c r="AB8" s="64">
        <v>0</v>
      </c>
      <c r="AC8" s="45">
        <v>0</v>
      </c>
      <c r="AD8" s="64">
        <f t="shared" si="11"/>
        <v>0</v>
      </c>
      <c r="AE8" s="64">
        <v>0</v>
      </c>
      <c r="AF8" s="45">
        <v>0</v>
      </c>
      <c r="AG8" s="64">
        <f t="shared" si="12"/>
        <v>0</v>
      </c>
      <c r="AH8" s="64">
        <v>0</v>
      </c>
      <c r="AI8" s="45">
        <v>0</v>
      </c>
      <c r="AJ8" s="64">
        <f t="shared" si="13"/>
        <v>0</v>
      </c>
      <c r="AK8" s="64">
        <v>0</v>
      </c>
      <c r="AL8" s="45">
        <v>0</v>
      </c>
      <c r="AM8" s="64">
        <f t="shared" si="14"/>
        <v>0</v>
      </c>
      <c r="AN8" s="64">
        <v>0</v>
      </c>
      <c r="AO8" s="45">
        <v>0</v>
      </c>
    </row>
    <row r="9" spans="1:41" ht="19.5" customHeight="1">
      <c r="A9" s="44" t="s">
        <v>38</v>
      </c>
      <c r="B9" s="44" t="s">
        <v>38</v>
      </c>
      <c r="C9" s="44" t="s">
        <v>38</v>
      </c>
      <c r="D9" s="44" t="s">
        <v>83</v>
      </c>
      <c r="E9" s="64">
        <f t="shared" si="0"/>
        <v>2551.69</v>
      </c>
      <c r="F9" s="64">
        <f t="shared" si="1"/>
        <v>2551.69</v>
      </c>
      <c r="G9" s="64">
        <f t="shared" si="2"/>
        <v>2551.69</v>
      </c>
      <c r="H9" s="64">
        <v>2351.69</v>
      </c>
      <c r="I9" s="45">
        <v>200</v>
      </c>
      <c r="J9" s="64">
        <f t="shared" si="3"/>
        <v>0</v>
      </c>
      <c r="K9" s="64">
        <v>0</v>
      </c>
      <c r="L9" s="45">
        <v>0</v>
      </c>
      <c r="M9" s="64">
        <f t="shared" si="4"/>
        <v>0</v>
      </c>
      <c r="N9" s="64">
        <v>0</v>
      </c>
      <c r="O9" s="45">
        <v>0</v>
      </c>
      <c r="P9" s="46">
        <f t="shared" si="5"/>
        <v>0</v>
      </c>
      <c r="Q9" s="64">
        <f t="shared" si="6"/>
        <v>0</v>
      </c>
      <c r="R9" s="64">
        <v>0</v>
      </c>
      <c r="S9" s="45">
        <v>0</v>
      </c>
      <c r="T9" s="64">
        <f t="shared" si="7"/>
        <v>0</v>
      </c>
      <c r="U9" s="64">
        <v>0</v>
      </c>
      <c r="V9" s="64">
        <v>0</v>
      </c>
      <c r="W9" s="64">
        <f t="shared" si="8"/>
        <v>0</v>
      </c>
      <c r="X9" s="64">
        <v>0</v>
      </c>
      <c r="Y9" s="45">
        <v>0</v>
      </c>
      <c r="Z9" s="46">
        <f t="shared" si="9"/>
        <v>0</v>
      </c>
      <c r="AA9" s="64">
        <f t="shared" si="10"/>
        <v>0</v>
      </c>
      <c r="AB9" s="64">
        <v>0</v>
      </c>
      <c r="AC9" s="45">
        <v>0</v>
      </c>
      <c r="AD9" s="64">
        <f t="shared" si="11"/>
        <v>0</v>
      </c>
      <c r="AE9" s="64">
        <v>0</v>
      </c>
      <c r="AF9" s="45">
        <v>0</v>
      </c>
      <c r="AG9" s="64">
        <f t="shared" si="12"/>
        <v>0</v>
      </c>
      <c r="AH9" s="64">
        <v>0</v>
      </c>
      <c r="AI9" s="45">
        <v>0</v>
      </c>
      <c r="AJ9" s="64">
        <f t="shared" si="13"/>
        <v>0</v>
      </c>
      <c r="AK9" s="64">
        <v>0</v>
      </c>
      <c r="AL9" s="45">
        <v>0</v>
      </c>
      <c r="AM9" s="64">
        <f t="shared" si="14"/>
        <v>0</v>
      </c>
      <c r="AN9" s="64">
        <v>0</v>
      </c>
      <c r="AO9" s="45">
        <v>0</v>
      </c>
    </row>
    <row r="10" spans="1:41" ht="19.5" customHeight="1">
      <c r="A10" s="44" t="s">
        <v>38</v>
      </c>
      <c r="B10" s="44" t="s">
        <v>38</v>
      </c>
      <c r="C10" s="44" t="s">
        <v>38</v>
      </c>
      <c r="D10" s="44" t="s">
        <v>161</v>
      </c>
      <c r="E10" s="64">
        <f t="shared" si="0"/>
        <v>2319.69</v>
      </c>
      <c r="F10" s="64">
        <f t="shared" si="1"/>
        <v>2319.69</v>
      </c>
      <c r="G10" s="64">
        <f t="shared" si="2"/>
        <v>2319.69</v>
      </c>
      <c r="H10" s="64">
        <v>2319.69</v>
      </c>
      <c r="I10" s="45">
        <v>0</v>
      </c>
      <c r="J10" s="64">
        <f t="shared" si="3"/>
        <v>0</v>
      </c>
      <c r="K10" s="64">
        <v>0</v>
      </c>
      <c r="L10" s="45">
        <v>0</v>
      </c>
      <c r="M10" s="64">
        <f t="shared" si="4"/>
        <v>0</v>
      </c>
      <c r="N10" s="64">
        <v>0</v>
      </c>
      <c r="O10" s="45">
        <v>0</v>
      </c>
      <c r="P10" s="46">
        <f t="shared" si="5"/>
        <v>0</v>
      </c>
      <c r="Q10" s="64">
        <f t="shared" si="6"/>
        <v>0</v>
      </c>
      <c r="R10" s="64">
        <v>0</v>
      </c>
      <c r="S10" s="45">
        <v>0</v>
      </c>
      <c r="T10" s="64">
        <f t="shared" si="7"/>
        <v>0</v>
      </c>
      <c r="U10" s="64">
        <v>0</v>
      </c>
      <c r="V10" s="64">
        <v>0</v>
      </c>
      <c r="W10" s="64">
        <f t="shared" si="8"/>
        <v>0</v>
      </c>
      <c r="X10" s="64">
        <v>0</v>
      </c>
      <c r="Y10" s="45">
        <v>0</v>
      </c>
      <c r="Z10" s="46">
        <f t="shared" si="9"/>
        <v>0</v>
      </c>
      <c r="AA10" s="64">
        <f t="shared" si="10"/>
        <v>0</v>
      </c>
      <c r="AB10" s="64">
        <v>0</v>
      </c>
      <c r="AC10" s="45">
        <v>0</v>
      </c>
      <c r="AD10" s="64">
        <f t="shared" si="11"/>
        <v>0</v>
      </c>
      <c r="AE10" s="64">
        <v>0</v>
      </c>
      <c r="AF10" s="45">
        <v>0</v>
      </c>
      <c r="AG10" s="64">
        <f t="shared" si="12"/>
        <v>0</v>
      </c>
      <c r="AH10" s="64">
        <v>0</v>
      </c>
      <c r="AI10" s="45">
        <v>0</v>
      </c>
      <c r="AJ10" s="64">
        <f t="shared" si="13"/>
        <v>0</v>
      </c>
      <c r="AK10" s="64">
        <v>0</v>
      </c>
      <c r="AL10" s="45">
        <v>0</v>
      </c>
      <c r="AM10" s="64">
        <f t="shared" si="14"/>
        <v>0</v>
      </c>
      <c r="AN10" s="64">
        <v>0</v>
      </c>
      <c r="AO10" s="45">
        <v>0</v>
      </c>
    </row>
    <row r="11" spans="1:41" ht="19.5" customHeight="1">
      <c r="A11" s="44" t="s">
        <v>162</v>
      </c>
      <c r="B11" s="44" t="s">
        <v>163</v>
      </c>
      <c r="C11" s="44" t="s">
        <v>87</v>
      </c>
      <c r="D11" s="44" t="s">
        <v>164</v>
      </c>
      <c r="E11" s="64">
        <f t="shared" si="0"/>
        <v>2103.09</v>
      </c>
      <c r="F11" s="64">
        <f t="shared" si="1"/>
        <v>2103.09</v>
      </c>
      <c r="G11" s="64">
        <f t="shared" si="2"/>
        <v>2103.09</v>
      </c>
      <c r="H11" s="64">
        <v>2103.09</v>
      </c>
      <c r="I11" s="45">
        <v>0</v>
      </c>
      <c r="J11" s="64">
        <f t="shared" si="3"/>
        <v>0</v>
      </c>
      <c r="K11" s="64">
        <v>0</v>
      </c>
      <c r="L11" s="45">
        <v>0</v>
      </c>
      <c r="M11" s="64">
        <f t="shared" si="4"/>
        <v>0</v>
      </c>
      <c r="N11" s="64">
        <v>0</v>
      </c>
      <c r="O11" s="45">
        <v>0</v>
      </c>
      <c r="P11" s="46">
        <f t="shared" si="5"/>
        <v>0</v>
      </c>
      <c r="Q11" s="64">
        <f t="shared" si="6"/>
        <v>0</v>
      </c>
      <c r="R11" s="64">
        <v>0</v>
      </c>
      <c r="S11" s="45">
        <v>0</v>
      </c>
      <c r="T11" s="64">
        <f t="shared" si="7"/>
        <v>0</v>
      </c>
      <c r="U11" s="64">
        <v>0</v>
      </c>
      <c r="V11" s="64">
        <v>0</v>
      </c>
      <c r="W11" s="64">
        <f t="shared" si="8"/>
        <v>0</v>
      </c>
      <c r="X11" s="64">
        <v>0</v>
      </c>
      <c r="Y11" s="45">
        <v>0</v>
      </c>
      <c r="Z11" s="46">
        <f t="shared" si="9"/>
        <v>0</v>
      </c>
      <c r="AA11" s="64">
        <f t="shared" si="10"/>
        <v>0</v>
      </c>
      <c r="AB11" s="64">
        <v>0</v>
      </c>
      <c r="AC11" s="45">
        <v>0</v>
      </c>
      <c r="AD11" s="64">
        <f t="shared" si="11"/>
        <v>0</v>
      </c>
      <c r="AE11" s="64">
        <v>0</v>
      </c>
      <c r="AF11" s="45">
        <v>0</v>
      </c>
      <c r="AG11" s="64">
        <f t="shared" si="12"/>
        <v>0</v>
      </c>
      <c r="AH11" s="64">
        <v>0</v>
      </c>
      <c r="AI11" s="45">
        <v>0</v>
      </c>
      <c r="AJ11" s="64">
        <f t="shared" si="13"/>
        <v>0</v>
      </c>
      <c r="AK11" s="64">
        <v>0</v>
      </c>
      <c r="AL11" s="45">
        <v>0</v>
      </c>
      <c r="AM11" s="64">
        <f t="shared" si="14"/>
        <v>0</v>
      </c>
      <c r="AN11" s="64">
        <v>0</v>
      </c>
      <c r="AO11" s="45">
        <v>0</v>
      </c>
    </row>
    <row r="12" spans="1:41" ht="19.5" customHeight="1">
      <c r="A12" s="44" t="s">
        <v>162</v>
      </c>
      <c r="B12" s="44" t="s">
        <v>97</v>
      </c>
      <c r="C12" s="44" t="s">
        <v>87</v>
      </c>
      <c r="D12" s="44" t="s">
        <v>165</v>
      </c>
      <c r="E12" s="64">
        <f t="shared" si="0"/>
        <v>216.6</v>
      </c>
      <c r="F12" s="64">
        <f t="shared" si="1"/>
        <v>216.6</v>
      </c>
      <c r="G12" s="64">
        <f t="shared" si="2"/>
        <v>216.6</v>
      </c>
      <c r="H12" s="64">
        <v>216.6</v>
      </c>
      <c r="I12" s="45">
        <v>0</v>
      </c>
      <c r="J12" s="64">
        <f t="shared" si="3"/>
        <v>0</v>
      </c>
      <c r="K12" s="64">
        <v>0</v>
      </c>
      <c r="L12" s="45">
        <v>0</v>
      </c>
      <c r="M12" s="64">
        <f t="shared" si="4"/>
        <v>0</v>
      </c>
      <c r="N12" s="64">
        <v>0</v>
      </c>
      <c r="O12" s="45">
        <v>0</v>
      </c>
      <c r="P12" s="46">
        <f t="shared" si="5"/>
        <v>0</v>
      </c>
      <c r="Q12" s="64">
        <f t="shared" si="6"/>
        <v>0</v>
      </c>
      <c r="R12" s="64">
        <v>0</v>
      </c>
      <c r="S12" s="45">
        <v>0</v>
      </c>
      <c r="T12" s="64">
        <f t="shared" si="7"/>
        <v>0</v>
      </c>
      <c r="U12" s="64">
        <v>0</v>
      </c>
      <c r="V12" s="64">
        <v>0</v>
      </c>
      <c r="W12" s="64">
        <f t="shared" si="8"/>
        <v>0</v>
      </c>
      <c r="X12" s="64">
        <v>0</v>
      </c>
      <c r="Y12" s="45">
        <v>0</v>
      </c>
      <c r="Z12" s="46">
        <f t="shared" si="9"/>
        <v>0</v>
      </c>
      <c r="AA12" s="64">
        <f t="shared" si="10"/>
        <v>0</v>
      </c>
      <c r="AB12" s="64">
        <v>0</v>
      </c>
      <c r="AC12" s="45">
        <v>0</v>
      </c>
      <c r="AD12" s="64">
        <f t="shared" si="11"/>
        <v>0</v>
      </c>
      <c r="AE12" s="64">
        <v>0</v>
      </c>
      <c r="AF12" s="45">
        <v>0</v>
      </c>
      <c r="AG12" s="64">
        <f t="shared" si="12"/>
        <v>0</v>
      </c>
      <c r="AH12" s="64">
        <v>0</v>
      </c>
      <c r="AI12" s="45">
        <v>0</v>
      </c>
      <c r="AJ12" s="64">
        <f t="shared" si="13"/>
        <v>0</v>
      </c>
      <c r="AK12" s="64">
        <v>0</v>
      </c>
      <c r="AL12" s="45">
        <v>0</v>
      </c>
      <c r="AM12" s="64">
        <f t="shared" si="14"/>
        <v>0</v>
      </c>
      <c r="AN12" s="64">
        <v>0</v>
      </c>
      <c r="AO12" s="45">
        <v>0</v>
      </c>
    </row>
    <row r="13" spans="1:41" ht="19.5" customHeight="1">
      <c r="A13" s="44" t="s">
        <v>38</v>
      </c>
      <c r="B13" s="44" t="s">
        <v>38</v>
      </c>
      <c r="C13" s="44" t="s">
        <v>38</v>
      </c>
      <c r="D13" s="44" t="s">
        <v>166</v>
      </c>
      <c r="E13" s="64">
        <f t="shared" si="0"/>
        <v>232</v>
      </c>
      <c r="F13" s="64">
        <f t="shared" si="1"/>
        <v>232</v>
      </c>
      <c r="G13" s="64">
        <f t="shared" si="2"/>
        <v>232</v>
      </c>
      <c r="H13" s="64">
        <v>32</v>
      </c>
      <c r="I13" s="45">
        <v>200</v>
      </c>
      <c r="J13" s="64">
        <f t="shared" si="3"/>
        <v>0</v>
      </c>
      <c r="K13" s="64">
        <v>0</v>
      </c>
      <c r="L13" s="45">
        <v>0</v>
      </c>
      <c r="M13" s="64">
        <f t="shared" si="4"/>
        <v>0</v>
      </c>
      <c r="N13" s="64">
        <v>0</v>
      </c>
      <c r="O13" s="45">
        <v>0</v>
      </c>
      <c r="P13" s="46">
        <f t="shared" si="5"/>
        <v>0</v>
      </c>
      <c r="Q13" s="64">
        <f t="shared" si="6"/>
        <v>0</v>
      </c>
      <c r="R13" s="64">
        <v>0</v>
      </c>
      <c r="S13" s="45">
        <v>0</v>
      </c>
      <c r="T13" s="64">
        <f t="shared" si="7"/>
        <v>0</v>
      </c>
      <c r="U13" s="64">
        <v>0</v>
      </c>
      <c r="V13" s="64">
        <v>0</v>
      </c>
      <c r="W13" s="64">
        <f t="shared" si="8"/>
        <v>0</v>
      </c>
      <c r="X13" s="64">
        <v>0</v>
      </c>
      <c r="Y13" s="45">
        <v>0</v>
      </c>
      <c r="Z13" s="46">
        <f t="shared" si="9"/>
        <v>0</v>
      </c>
      <c r="AA13" s="64">
        <f t="shared" si="10"/>
        <v>0</v>
      </c>
      <c r="AB13" s="64">
        <v>0</v>
      </c>
      <c r="AC13" s="45">
        <v>0</v>
      </c>
      <c r="AD13" s="64">
        <f t="shared" si="11"/>
        <v>0</v>
      </c>
      <c r="AE13" s="64">
        <v>0</v>
      </c>
      <c r="AF13" s="45">
        <v>0</v>
      </c>
      <c r="AG13" s="64">
        <f t="shared" si="12"/>
        <v>0</v>
      </c>
      <c r="AH13" s="64">
        <v>0</v>
      </c>
      <c r="AI13" s="45">
        <v>0</v>
      </c>
      <c r="AJ13" s="64">
        <f t="shared" si="13"/>
        <v>0</v>
      </c>
      <c r="AK13" s="64">
        <v>0</v>
      </c>
      <c r="AL13" s="45">
        <v>0</v>
      </c>
      <c r="AM13" s="64">
        <f t="shared" si="14"/>
        <v>0</v>
      </c>
      <c r="AN13" s="64">
        <v>0</v>
      </c>
      <c r="AO13" s="45">
        <v>0</v>
      </c>
    </row>
    <row r="14" spans="1:41" ht="19.5" customHeight="1">
      <c r="A14" s="44" t="s">
        <v>167</v>
      </c>
      <c r="B14" s="44" t="s">
        <v>163</v>
      </c>
      <c r="C14" s="44" t="s">
        <v>87</v>
      </c>
      <c r="D14" s="44" t="s">
        <v>168</v>
      </c>
      <c r="E14" s="64">
        <f t="shared" si="0"/>
        <v>22</v>
      </c>
      <c r="F14" s="64">
        <f t="shared" si="1"/>
        <v>22</v>
      </c>
      <c r="G14" s="64">
        <f t="shared" si="2"/>
        <v>22</v>
      </c>
      <c r="H14" s="64">
        <v>22</v>
      </c>
      <c r="I14" s="45">
        <v>0</v>
      </c>
      <c r="J14" s="64">
        <f t="shared" si="3"/>
        <v>0</v>
      </c>
      <c r="K14" s="64">
        <v>0</v>
      </c>
      <c r="L14" s="45">
        <v>0</v>
      </c>
      <c r="M14" s="64">
        <f t="shared" si="4"/>
        <v>0</v>
      </c>
      <c r="N14" s="64">
        <v>0</v>
      </c>
      <c r="O14" s="45">
        <v>0</v>
      </c>
      <c r="P14" s="46">
        <f t="shared" si="5"/>
        <v>0</v>
      </c>
      <c r="Q14" s="64">
        <f t="shared" si="6"/>
        <v>0</v>
      </c>
      <c r="R14" s="64">
        <v>0</v>
      </c>
      <c r="S14" s="45">
        <v>0</v>
      </c>
      <c r="T14" s="64">
        <f t="shared" si="7"/>
        <v>0</v>
      </c>
      <c r="U14" s="64">
        <v>0</v>
      </c>
      <c r="V14" s="64">
        <v>0</v>
      </c>
      <c r="W14" s="64">
        <f t="shared" si="8"/>
        <v>0</v>
      </c>
      <c r="X14" s="64">
        <v>0</v>
      </c>
      <c r="Y14" s="45">
        <v>0</v>
      </c>
      <c r="Z14" s="46">
        <f t="shared" si="9"/>
        <v>0</v>
      </c>
      <c r="AA14" s="64">
        <f t="shared" si="10"/>
        <v>0</v>
      </c>
      <c r="AB14" s="64">
        <v>0</v>
      </c>
      <c r="AC14" s="45">
        <v>0</v>
      </c>
      <c r="AD14" s="64">
        <f t="shared" si="11"/>
        <v>0</v>
      </c>
      <c r="AE14" s="64">
        <v>0</v>
      </c>
      <c r="AF14" s="45">
        <v>0</v>
      </c>
      <c r="AG14" s="64">
        <f t="shared" si="12"/>
        <v>0</v>
      </c>
      <c r="AH14" s="64">
        <v>0</v>
      </c>
      <c r="AI14" s="45">
        <v>0</v>
      </c>
      <c r="AJ14" s="64">
        <f t="shared" si="13"/>
        <v>0</v>
      </c>
      <c r="AK14" s="64">
        <v>0</v>
      </c>
      <c r="AL14" s="45">
        <v>0</v>
      </c>
      <c r="AM14" s="64">
        <f t="shared" si="14"/>
        <v>0</v>
      </c>
      <c r="AN14" s="64">
        <v>0</v>
      </c>
      <c r="AO14" s="45">
        <v>0</v>
      </c>
    </row>
    <row r="15" spans="1:41" ht="19.5" customHeight="1">
      <c r="A15" s="44" t="s">
        <v>167</v>
      </c>
      <c r="B15" s="44" t="s">
        <v>94</v>
      </c>
      <c r="C15" s="44" t="s">
        <v>87</v>
      </c>
      <c r="D15" s="44" t="s">
        <v>169</v>
      </c>
      <c r="E15" s="64">
        <f t="shared" si="0"/>
        <v>210</v>
      </c>
      <c r="F15" s="64">
        <f t="shared" si="1"/>
        <v>210</v>
      </c>
      <c r="G15" s="64">
        <f t="shared" si="2"/>
        <v>210</v>
      </c>
      <c r="H15" s="64">
        <v>10</v>
      </c>
      <c r="I15" s="45">
        <v>200</v>
      </c>
      <c r="J15" s="64">
        <f t="shared" si="3"/>
        <v>0</v>
      </c>
      <c r="K15" s="64">
        <v>0</v>
      </c>
      <c r="L15" s="45">
        <v>0</v>
      </c>
      <c r="M15" s="64">
        <f t="shared" si="4"/>
        <v>0</v>
      </c>
      <c r="N15" s="64">
        <v>0</v>
      </c>
      <c r="O15" s="45">
        <v>0</v>
      </c>
      <c r="P15" s="46">
        <f t="shared" si="5"/>
        <v>0</v>
      </c>
      <c r="Q15" s="64">
        <f t="shared" si="6"/>
        <v>0</v>
      </c>
      <c r="R15" s="64">
        <v>0</v>
      </c>
      <c r="S15" s="45">
        <v>0</v>
      </c>
      <c r="T15" s="64">
        <f t="shared" si="7"/>
        <v>0</v>
      </c>
      <c r="U15" s="64">
        <v>0</v>
      </c>
      <c r="V15" s="64">
        <v>0</v>
      </c>
      <c r="W15" s="64">
        <f t="shared" si="8"/>
        <v>0</v>
      </c>
      <c r="X15" s="64">
        <v>0</v>
      </c>
      <c r="Y15" s="45">
        <v>0</v>
      </c>
      <c r="Z15" s="46">
        <f t="shared" si="9"/>
        <v>0</v>
      </c>
      <c r="AA15" s="64">
        <f t="shared" si="10"/>
        <v>0</v>
      </c>
      <c r="AB15" s="64">
        <v>0</v>
      </c>
      <c r="AC15" s="45">
        <v>0</v>
      </c>
      <c r="AD15" s="64">
        <f t="shared" si="11"/>
        <v>0</v>
      </c>
      <c r="AE15" s="64">
        <v>0</v>
      </c>
      <c r="AF15" s="45">
        <v>0</v>
      </c>
      <c r="AG15" s="64">
        <f t="shared" si="12"/>
        <v>0</v>
      </c>
      <c r="AH15" s="64">
        <v>0</v>
      </c>
      <c r="AI15" s="45">
        <v>0</v>
      </c>
      <c r="AJ15" s="64">
        <f t="shared" si="13"/>
        <v>0</v>
      </c>
      <c r="AK15" s="64">
        <v>0</v>
      </c>
      <c r="AL15" s="45">
        <v>0</v>
      </c>
      <c r="AM15" s="64">
        <f t="shared" si="14"/>
        <v>0</v>
      </c>
      <c r="AN15" s="64">
        <v>0</v>
      </c>
      <c r="AO15" s="45">
        <v>0</v>
      </c>
    </row>
    <row r="16" spans="1:41" ht="19.5" customHeight="1">
      <c r="A16" s="44" t="s">
        <v>38</v>
      </c>
      <c r="B16" s="44" t="s">
        <v>38</v>
      </c>
      <c r="C16" s="44" t="s">
        <v>38</v>
      </c>
      <c r="D16" s="44" t="s">
        <v>89</v>
      </c>
      <c r="E16" s="64">
        <f t="shared" si="0"/>
        <v>26627.420000000002</v>
      </c>
      <c r="F16" s="64">
        <f t="shared" si="1"/>
        <v>24167.11</v>
      </c>
      <c r="G16" s="64">
        <f t="shared" si="2"/>
        <v>24167.11</v>
      </c>
      <c r="H16" s="64">
        <v>16623.94</v>
      </c>
      <c r="I16" s="45">
        <v>7543.17</v>
      </c>
      <c r="J16" s="64">
        <f t="shared" si="3"/>
        <v>0</v>
      </c>
      <c r="K16" s="64">
        <v>0</v>
      </c>
      <c r="L16" s="45">
        <v>0</v>
      </c>
      <c r="M16" s="64">
        <f t="shared" si="4"/>
        <v>0</v>
      </c>
      <c r="N16" s="64">
        <v>0</v>
      </c>
      <c r="O16" s="45">
        <v>0</v>
      </c>
      <c r="P16" s="46">
        <f t="shared" si="5"/>
        <v>0</v>
      </c>
      <c r="Q16" s="64">
        <f t="shared" si="6"/>
        <v>0</v>
      </c>
      <c r="R16" s="64">
        <v>0</v>
      </c>
      <c r="S16" s="45">
        <v>0</v>
      </c>
      <c r="T16" s="64">
        <f t="shared" si="7"/>
        <v>0</v>
      </c>
      <c r="U16" s="64">
        <v>0</v>
      </c>
      <c r="V16" s="64">
        <v>0</v>
      </c>
      <c r="W16" s="64">
        <f t="shared" si="8"/>
        <v>0</v>
      </c>
      <c r="X16" s="64">
        <v>0</v>
      </c>
      <c r="Y16" s="45">
        <v>0</v>
      </c>
      <c r="Z16" s="46">
        <f t="shared" si="9"/>
        <v>2460.31</v>
      </c>
      <c r="AA16" s="64">
        <f t="shared" si="10"/>
        <v>2460.31</v>
      </c>
      <c r="AB16" s="64">
        <v>0</v>
      </c>
      <c r="AC16" s="45">
        <v>2460.31</v>
      </c>
      <c r="AD16" s="64">
        <f t="shared" si="11"/>
        <v>0</v>
      </c>
      <c r="AE16" s="64">
        <v>0</v>
      </c>
      <c r="AF16" s="45">
        <v>0</v>
      </c>
      <c r="AG16" s="64">
        <f t="shared" si="12"/>
        <v>0</v>
      </c>
      <c r="AH16" s="64">
        <v>0</v>
      </c>
      <c r="AI16" s="45">
        <v>0</v>
      </c>
      <c r="AJ16" s="64">
        <f t="shared" si="13"/>
        <v>0</v>
      </c>
      <c r="AK16" s="64">
        <v>0</v>
      </c>
      <c r="AL16" s="45">
        <v>0</v>
      </c>
      <c r="AM16" s="64">
        <f t="shared" si="14"/>
        <v>0</v>
      </c>
      <c r="AN16" s="64">
        <v>0</v>
      </c>
      <c r="AO16" s="45">
        <v>0</v>
      </c>
    </row>
    <row r="17" spans="1:41" ht="19.5" customHeight="1">
      <c r="A17" s="44" t="s">
        <v>38</v>
      </c>
      <c r="B17" s="44" t="s">
        <v>38</v>
      </c>
      <c r="C17" s="44" t="s">
        <v>38</v>
      </c>
      <c r="D17" s="44" t="s">
        <v>90</v>
      </c>
      <c r="E17" s="64">
        <f t="shared" si="0"/>
        <v>26627.420000000002</v>
      </c>
      <c r="F17" s="64">
        <f t="shared" si="1"/>
        <v>24167.11</v>
      </c>
      <c r="G17" s="64">
        <f t="shared" si="2"/>
        <v>24167.11</v>
      </c>
      <c r="H17" s="64">
        <v>16623.94</v>
      </c>
      <c r="I17" s="45">
        <v>7543.17</v>
      </c>
      <c r="J17" s="64">
        <f t="shared" si="3"/>
        <v>0</v>
      </c>
      <c r="K17" s="64">
        <v>0</v>
      </c>
      <c r="L17" s="45">
        <v>0</v>
      </c>
      <c r="M17" s="64">
        <f t="shared" si="4"/>
        <v>0</v>
      </c>
      <c r="N17" s="64">
        <v>0</v>
      </c>
      <c r="O17" s="45">
        <v>0</v>
      </c>
      <c r="P17" s="46">
        <f t="shared" si="5"/>
        <v>0</v>
      </c>
      <c r="Q17" s="64">
        <f t="shared" si="6"/>
        <v>0</v>
      </c>
      <c r="R17" s="64">
        <v>0</v>
      </c>
      <c r="S17" s="45">
        <v>0</v>
      </c>
      <c r="T17" s="64">
        <f t="shared" si="7"/>
        <v>0</v>
      </c>
      <c r="U17" s="64">
        <v>0</v>
      </c>
      <c r="V17" s="64">
        <v>0</v>
      </c>
      <c r="W17" s="64">
        <f t="shared" si="8"/>
        <v>0</v>
      </c>
      <c r="X17" s="64">
        <v>0</v>
      </c>
      <c r="Y17" s="45">
        <v>0</v>
      </c>
      <c r="Z17" s="46">
        <f t="shared" si="9"/>
        <v>2460.31</v>
      </c>
      <c r="AA17" s="64">
        <f t="shared" si="10"/>
        <v>2460.31</v>
      </c>
      <c r="AB17" s="64">
        <v>0</v>
      </c>
      <c r="AC17" s="45">
        <v>2460.31</v>
      </c>
      <c r="AD17" s="64">
        <f t="shared" si="11"/>
        <v>0</v>
      </c>
      <c r="AE17" s="64">
        <v>0</v>
      </c>
      <c r="AF17" s="45">
        <v>0</v>
      </c>
      <c r="AG17" s="64">
        <f t="shared" si="12"/>
        <v>0</v>
      </c>
      <c r="AH17" s="64">
        <v>0</v>
      </c>
      <c r="AI17" s="45">
        <v>0</v>
      </c>
      <c r="AJ17" s="64">
        <f t="shared" si="13"/>
        <v>0</v>
      </c>
      <c r="AK17" s="64">
        <v>0</v>
      </c>
      <c r="AL17" s="45">
        <v>0</v>
      </c>
      <c r="AM17" s="64">
        <f t="shared" si="14"/>
        <v>0</v>
      </c>
      <c r="AN17" s="64">
        <v>0</v>
      </c>
      <c r="AO17" s="45">
        <v>0</v>
      </c>
    </row>
    <row r="18" spans="1:41" ht="19.5" customHeight="1">
      <c r="A18" s="44" t="s">
        <v>38</v>
      </c>
      <c r="B18" s="44" t="s">
        <v>38</v>
      </c>
      <c r="C18" s="44" t="s">
        <v>38</v>
      </c>
      <c r="D18" s="44" t="s">
        <v>161</v>
      </c>
      <c r="E18" s="64">
        <f t="shared" si="0"/>
        <v>17171.02</v>
      </c>
      <c r="F18" s="64">
        <f t="shared" si="1"/>
        <v>16837.58</v>
      </c>
      <c r="G18" s="64">
        <f t="shared" si="2"/>
        <v>16837.58</v>
      </c>
      <c r="H18" s="64">
        <v>16364.08</v>
      </c>
      <c r="I18" s="45">
        <v>473.5</v>
      </c>
      <c r="J18" s="64">
        <f t="shared" si="3"/>
        <v>0</v>
      </c>
      <c r="K18" s="64">
        <v>0</v>
      </c>
      <c r="L18" s="45">
        <v>0</v>
      </c>
      <c r="M18" s="64">
        <f t="shared" si="4"/>
        <v>0</v>
      </c>
      <c r="N18" s="64">
        <v>0</v>
      </c>
      <c r="O18" s="45">
        <v>0</v>
      </c>
      <c r="P18" s="46">
        <f t="shared" si="5"/>
        <v>0</v>
      </c>
      <c r="Q18" s="64">
        <f t="shared" si="6"/>
        <v>0</v>
      </c>
      <c r="R18" s="64">
        <v>0</v>
      </c>
      <c r="S18" s="45">
        <v>0</v>
      </c>
      <c r="T18" s="64">
        <f t="shared" si="7"/>
        <v>0</v>
      </c>
      <c r="U18" s="64">
        <v>0</v>
      </c>
      <c r="V18" s="64">
        <v>0</v>
      </c>
      <c r="W18" s="64">
        <f t="shared" si="8"/>
        <v>0</v>
      </c>
      <c r="X18" s="64">
        <v>0</v>
      </c>
      <c r="Y18" s="45">
        <v>0</v>
      </c>
      <c r="Z18" s="46">
        <f t="shared" si="9"/>
        <v>333.44</v>
      </c>
      <c r="AA18" s="64">
        <f t="shared" si="10"/>
        <v>333.44</v>
      </c>
      <c r="AB18" s="64">
        <v>0</v>
      </c>
      <c r="AC18" s="45">
        <v>333.44</v>
      </c>
      <c r="AD18" s="64">
        <f t="shared" si="11"/>
        <v>0</v>
      </c>
      <c r="AE18" s="64">
        <v>0</v>
      </c>
      <c r="AF18" s="45">
        <v>0</v>
      </c>
      <c r="AG18" s="64">
        <f t="shared" si="12"/>
        <v>0</v>
      </c>
      <c r="AH18" s="64">
        <v>0</v>
      </c>
      <c r="AI18" s="45">
        <v>0</v>
      </c>
      <c r="AJ18" s="64">
        <f t="shared" si="13"/>
        <v>0</v>
      </c>
      <c r="AK18" s="64">
        <v>0</v>
      </c>
      <c r="AL18" s="45">
        <v>0</v>
      </c>
      <c r="AM18" s="64">
        <f t="shared" si="14"/>
        <v>0</v>
      </c>
      <c r="AN18" s="64">
        <v>0</v>
      </c>
      <c r="AO18" s="45">
        <v>0</v>
      </c>
    </row>
    <row r="19" spans="1:41" ht="19.5" customHeight="1">
      <c r="A19" s="44" t="s">
        <v>162</v>
      </c>
      <c r="B19" s="44" t="s">
        <v>163</v>
      </c>
      <c r="C19" s="44" t="s">
        <v>91</v>
      </c>
      <c r="D19" s="44" t="s">
        <v>164</v>
      </c>
      <c r="E19" s="64">
        <f t="shared" si="0"/>
        <v>12449.02</v>
      </c>
      <c r="F19" s="64">
        <f t="shared" si="1"/>
        <v>12449.02</v>
      </c>
      <c r="G19" s="64">
        <f t="shared" si="2"/>
        <v>12449.02</v>
      </c>
      <c r="H19" s="64">
        <v>12449.02</v>
      </c>
      <c r="I19" s="45">
        <v>0</v>
      </c>
      <c r="J19" s="64">
        <f t="shared" si="3"/>
        <v>0</v>
      </c>
      <c r="K19" s="64">
        <v>0</v>
      </c>
      <c r="L19" s="45">
        <v>0</v>
      </c>
      <c r="M19" s="64">
        <f t="shared" si="4"/>
        <v>0</v>
      </c>
      <c r="N19" s="64">
        <v>0</v>
      </c>
      <c r="O19" s="45">
        <v>0</v>
      </c>
      <c r="P19" s="46">
        <f t="shared" si="5"/>
        <v>0</v>
      </c>
      <c r="Q19" s="64">
        <f t="shared" si="6"/>
        <v>0</v>
      </c>
      <c r="R19" s="64">
        <v>0</v>
      </c>
      <c r="S19" s="45">
        <v>0</v>
      </c>
      <c r="T19" s="64">
        <f t="shared" si="7"/>
        <v>0</v>
      </c>
      <c r="U19" s="64">
        <v>0</v>
      </c>
      <c r="V19" s="64">
        <v>0</v>
      </c>
      <c r="W19" s="64">
        <f t="shared" si="8"/>
        <v>0</v>
      </c>
      <c r="X19" s="64">
        <v>0</v>
      </c>
      <c r="Y19" s="45">
        <v>0</v>
      </c>
      <c r="Z19" s="46">
        <f t="shared" si="9"/>
        <v>0</v>
      </c>
      <c r="AA19" s="64">
        <f t="shared" si="10"/>
        <v>0</v>
      </c>
      <c r="AB19" s="64">
        <v>0</v>
      </c>
      <c r="AC19" s="45">
        <v>0</v>
      </c>
      <c r="AD19" s="64">
        <f t="shared" si="11"/>
        <v>0</v>
      </c>
      <c r="AE19" s="64">
        <v>0</v>
      </c>
      <c r="AF19" s="45">
        <v>0</v>
      </c>
      <c r="AG19" s="64">
        <f t="shared" si="12"/>
        <v>0</v>
      </c>
      <c r="AH19" s="64">
        <v>0</v>
      </c>
      <c r="AI19" s="45">
        <v>0</v>
      </c>
      <c r="AJ19" s="64">
        <f t="shared" si="13"/>
        <v>0</v>
      </c>
      <c r="AK19" s="64">
        <v>0</v>
      </c>
      <c r="AL19" s="45">
        <v>0</v>
      </c>
      <c r="AM19" s="64">
        <f t="shared" si="14"/>
        <v>0</v>
      </c>
      <c r="AN19" s="64">
        <v>0</v>
      </c>
      <c r="AO19" s="45">
        <v>0</v>
      </c>
    </row>
    <row r="20" spans="1:41" ht="19.5" customHeight="1">
      <c r="A20" s="44" t="s">
        <v>162</v>
      </c>
      <c r="B20" s="44" t="s">
        <v>97</v>
      </c>
      <c r="C20" s="44" t="s">
        <v>91</v>
      </c>
      <c r="D20" s="44" t="s">
        <v>165</v>
      </c>
      <c r="E20" s="64">
        <f t="shared" si="0"/>
        <v>4721.999999999999</v>
      </c>
      <c r="F20" s="64">
        <f t="shared" si="1"/>
        <v>4388.5599999999995</v>
      </c>
      <c r="G20" s="64">
        <f t="shared" si="2"/>
        <v>4388.5599999999995</v>
      </c>
      <c r="H20" s="64">
        <v>3915.06</v>
      </c>
      <c r="I20" s="45">
        <v>473.5</v>
      </c>
      <c r="J20" s="64">
        <f t="shared" si="3"/>
        <v>0</v>
      </c>
      <c r="K20" s="64">
        <v>0</v>
      </c>
      <c r="L20" s="45">
        <v>0</v>
      </c>
      <c r="M20" s="64">
        <f t="shared" si="4"/>
        <v>0</v>
      </c>
      <c r="N20" s="64">
        <v>0</v>
      </c>
      <c r="O20" s="45">
        <v>0</v>
      </c>
      <c r="P20" s="46">
        <f t="shared" si="5"/>
        <v>0</v>
      </c>
      <c r="Q20" s="64">
        <f t="shared" si="6"/>
        <v>0</v>
      </c>
      <c r="R20" s="64">
        <v>0</v>
      </c>
      <c r="S20" s="45">
        <v>0</v>
      </c>
      <c r="T20" s="64">
        <f t="shared" si="7"/>
        <v>0</v>
      </c>
      <c r="U20" s="64">
        <v>0</v>
      </c>
      <c r="V20" s="64">
        <v>0</v>
      </c>
      <c r="W20" s="64">
        <f t="shared" si="8"/>
        <v>0</v>
      </c>
      <c r="X20" s="64">
        <v>0</v>
      </c>
      <c r="Y20" s="45">
        <v>0</v>
      </c>
      <c r="Z20" s="46">
        <f t="shared" si="9"/>
        <v>333.44</v>
      </c>
      <c r="AA20" s="64">
        <f t="shared" si="10"/>
        <v>333.44</v>
      </c>
      <c r="AB20" s="64">
        <v>0</v>
      </c>
      <c r="AC20" s="45">
        <v>333.44</v>
      </c>
      <c r="AD20" s="64">
        <f t="shared" si="11"/>
        <v>0</v>
      </c>
      <c r="AE20" s="64">
        <v>0</v>
      </c>
      <c r="AF20" s="45">
        <v>0</v>
      </c>
      <c r="AG20" s="64">
        <f t="shared" si="12"/>
        <v>0</v>
      </c>
      <c r="AH20" s="64">
        <v>0</v>
      </c>
      <c r="AI20" s="45">
        <v>0</v>
      </c>
      <c r="AJ20" s="64">
        <f t="shared" si="13"/>
        <v>0</v>
      </c>
      <c r="AK20" s="64">
        <v>0</v>
      </c>
      <c r="AL20" s="45">
        <v>0</v>
      </c>
      <c r="AM20" s="64">
        <f t="shared" si="14"/>
        <v>0</v>
      </c>
      <c r="AN20" s="64">
        <v>0</v>
      </c>
      <c r="AO20" s="45">
        <v>0</v>
      </c>
    </row>
    <row r="21" spans="1:41" ht="19.5" customHeight="1">
      <c r="A21" s="44" t="s">
        <v>38</v>
      </c>
      <c r="B21" s="44" t="s">
        <v>38</v>
      </c>
      <c r="C21" s="44" t="s">
        <v>38</v>
      </c>
      <c r="D21" s="44" t="s">
        <v>170</v>
      </c>
      <c r="E21" s="64">
        <f t="shared" si="0"/>
        <v>6969</v>
      </c>
      <c r="F21" s="64">
        <f t="shared" si="1"/>
        <v>4868.67</v>
      </c>
      <c r="G21" s="64">
        <f t="shared" si="2"/>
        <v>4868.67</v>
      </c>
      <c r="H21" s="64">
        <v>0</v>
      </c>
      <c r="I21" s="45">
        <v>4868.67</v>
      </c>
      <c r="J21" s="64">
        <f t="shared" si="3"/>
        <v>0</v>
      </c>
      <c r="K21" s="64">
        <v>0</v>
      </c>
      <c r="L21" s="45">
        <v>0</v>
      </c>
      <c r="M21" s="64">
        <f t="shared" si="4"/>
        <v>0</v>
      </c>
      <c r="N21" s="64">
        <v>0</v>
      </c>
      <c r="O21" s="45">
        <v>0</v>
      </c>
      <c r="P21" s="46">
        <f t="shared" si="5"/>
        <v>0</v>
      </c>
      <c r="Q21" s="64">
        <f t="shared" si="6"/>
        <v>0</v>
      </c>
      <c r="R21" s="64">
        <v>0</v>
      </c>
      <c r="S21" s="45">
        <v>0</v>
      </c>
      <c r="T21" s="64">
        <f t="shared" si="7"/>
        <v>0</v>
      </c>
      <c r="U21" s="64">
        <v>0</v>
      </c>
      <c r="V21" s="64">
        <v>0</v>
      </c>
      <c r="W21" s="64">
        <f t="shared" si="8"/>
        <v>0</v>
      </c>
      <c r="X21" s="64">
        <v>0</v>
      </c>
      <c r="Y21" s="45">
        <v>0</v>
      </c>
      <c r="Z21" s="46">
        <f t="shared" si="9"/>
        <v>2100.33</v>
      </c>
      <c r="AA21" s="64">
        <f t="shared" si="10"/>
        <v>2100.33</v>
      </c>
      <c r="AB21" s="64">
        <v>0</v>
      </c>
      <c r="AC21" s="45">
        <v>2100.33</v>
      </c>
      <c r="AD21" s="64">
        <f t="shared" si="11"/>
        <v>0</v>
      </c>
      <c r="AE21" s="64">
        <v>0</v>
      </c>
      <c r="AF21" s="45">
        <v>0</v>
      </c>
      <c r="AG21" s="64">
        <f t="shared" si="12"/>
        <v>0</v>
      </c>
      <c r="AH21" s="64">
        <v>0</v>
      </c>
      <c r="AI21" s="45">
        <v>0</v>
      </c>
      <c r="AJ21" s="64">
        <f t="shared" si="13"/>
        <v>0</v>
      </c>
      <c r="AK21" s="64">
        <v>0</v>
      </c>
      <c r="AL21" s="45">
        <v>0</v>
      </c>
      <c r="AM21" s="64">
        <f t="shared" si="14"/>
        <v>0</v>
      </c>
      <c r="AN21" s="64">
        <v>0</v>
      </c>
      <c r="AO21" s="45">
        <v>0</v>
      </c>
    </row>
    <row r="22" spans="1:41" ht="19.5" customHeight="1">
      <c r="A22" s="44" t="s">
        <v>171</v>
      </c>
      <c r="B22" s="44" t="s">
        <v>163</v>
      </c>
      <c r="C22" s="44" t="s">
        <v>91</v>
      </c>
      <c r="D22" s="44" t="s">
        <v>172</v>
      </c>
      <c r="E22" s="64">
        <f t="shared" si="0"/>
        <v>6874.01</v>
      </c>
      <c r="F22" s="64">
        <f t="shared" si="1"/>
        <v>4868.67</v>
      </c>
      <c r="G22" s="64">
        <f t="shared" si="2"/>
        <v>4868.67</v>
      </c>
      <c r="H22" s="64">
        <v>0</v>
      </c>
      <c r="I22" s="45">
        <v>4868.67</v>
      </c>
      <c r="J22" s="64">
        <f t="shared" si="3"/>
        <v>0</v>
      </c>
      <c r="K22" s="64">
        <v>0</v>
      </c>
      <c r="L22" s="45">
        <v>0</v>
      </c>
      <c r="M22" s="64">
        <f t="shared" si="4"/>
        <v>0</v>
      </c>
      <c r="N22" s="64">
        <v>0</v>
      </c>
      <c r="O22" s="45">
        <v>0</v>
      </c>
      <c r="P22" s="46">
        <f t="shared" si="5"/>
        <v>0</v>
      </c>
      <c r="Q22" s="64">
        <f t="shared" si="6"/>
        <v>0</v>
      </c>
      <c r="R22" s="64">
        <v>0</v>
      </c>
      <c r="S22" s="45">
        <v>0</v>
      </c>
      <c r="T22" s="64">
        <f t="shared" si="7"/>
        <v>0</v>
      </c>
      <c r="U22" s="64">
        <v>0</v>
      </c>
      <c r="V22" s="64">
        <v>0</v>
      </c>
      <c r="W22" s="64">
        <f t="shared" si="8"/>
        <v>0</v>
      </c>
      <c r="X22" s="64">
        <v>0</v>
      </c>
      <c r="Y22" s="45">
        <v>0</v>
      </c>
      <c r="Z22" s="46">
        <f t="shared" si="9"/>
        <v>2005.34</v>
      </c>
      <c r="AA22" s="64">
        <f t="shared" si="10"/>
        <v>2005.34</v>
      </c>
      <c r="AB22" s="64">
        <v>0</v>
      </c>
      <c r="AC22" s="45">
        <v>2005.34</v>
      </c>
      <c r="AD22" s="64">
        <f t="shared" si="11"/>
        <v>0</v>
      </c>
      <c r="AE22" s="64">
        <v>0</v>
      </c>
      <c r="AF22" s="45">
        <v>0</v>
      </c>
      <c r="AG22" s="64">
        <f t="shared" si="12"/>
        <v>0</v>
      </c>
      <c r="AH22" s="64">
        <v>0</v>
      </c>
      <c r="AI22" s="45">
        <v>0</v>
      </c>
      <c r="AJ22" s="64">
        <f t="shared" si="13"/>
        <v>0</v>
      </c>
      <c r="AK22" s="64">
        <v>0</v>
      </c>
      <c r="AL22" s="45">
        <v>0</v>
      </c>
      <c r="AM22" s="64">
        <f t="shared" si="14"/>
        <v>0</v>
      </c>
      <c r="AN22" s="64">
        <v>0</v>
      </c>
      <c r="AO22" s="45">
        <v>0</v>
      </c>
    </row>
    <row r="23" spans="1:41" ht="19.5" customHeight="1">
      <c r="A23" s="44" t="s">
        <v>171</v>
      </c>
      <c r="B23" s="44" t="s">
        <v>97</v>
      </c>
      <c r="C23" s="44" t="s">
        <v>91</v>
      </c>
      <c r="D23" s="44" t="s">
        <v>173</v>
      </c>
      <c r="E23" s="64">
        <f t="shared" si="0"/>
        <v>94.99</v>
      </c>
      <c r="F23" s="64">
        <f t="shared" si="1"/>
        <v>0</v>
      </c>
      <c r="G23" s="64">
        <f t="shared" si="2"/>
        <v>0</v>
      </c>
      <c r="H23" s="64">
        <v>0</v>
      </c>
      <c r="I23" s="45">
        <v>0</v>
      </c>
      <c r="J23" s="64">
        <f t="shared" si="3"/>
        <v>0</v>
      </c>
      <c r="K23" s="64">
        <v>0</v>
      </c>
      <c r="L23" s="45">
        <v>0</v>
      </c>
      <c r="M23" s="64">
        <f t="shared" si="4"/>
        <v>0</v>
      </c>
      <c r="N23" s="64">
        <v>0</v>
      </c>
      <c r="O23" s="45">
        <v>0</v>
      </c>
      <c r="P23" s="46">
        <f t="shared" si="5"/>
        <v>0</v>
      </c>
      <c r="Q23" s="64">
        <f t="shared" si="6"/>
        <v>0</v>
      </c>
      <c r="R23" s="64">
        <v>0</v>
      </c>
      <c r="S23" s="45">
        <v>0</v>
      </c>
      <c r="T23" s="64">
        <f t="shared" si="7"/>
        <v>0</v>
      </c>
      <c r="U23" s="64">
        <v>0</v>
      </c>
      <c r="V23" s="64">
        <v>0</v>
      </c>
      <c r="W23" s="64">
        <f t="shared" si="8"/>
        <v>0</v>
      </c>
      <c r="X23" s="64">
        <v>0</v>
      </c>
      <c r="Y23" s="45">
        <v>0</v>
      </c>
      <c r="Z23" s="46">
        <f t="shared" si="9"/>
        <v>94.99</v>
      </c>
      <c r="AA23" s="64">
        <f t="shared" si="10"/>
        <v>94.99</v>
      </c>
      <c r="AB23" s="64">
        <v>0</v>
      </c>
      <c r="AC23" s="45">
        <v>94.99</v>
      </c>
      <c r="AD23" s="64">
        <f t="shared" si="11"/>
        <v>0</v>
      </c>
      <c r="AE23" s="64">
        <v>0</v>
      </c>
      <c r="AF23" s="45">
        <v>0</v>
      </c>
      <c r="AG23" s="64">
        <f t="shared" si="12"/>
        <v>0</v>
      </c>
      <c r="AH23" s="64">
        <v>0</v>
      </c>
      <c r="AI23" s="45">
        <v>0</v>
      </c>
      <c r="AJ23" s="64">
        <f t="shared" si="13"/>
        <v>0</v>
      </c>
      <c r="AK23" s="64">
        <v>0</v>
      </c>
      <c r="AL23" s="45">
        <v>0</v>
      </c>
      <c r="AM23" s="64">
        <f t="shared" si="14"/>
        <v>0</v>
      </c>
      <c r="AN23" s="64">
        <v>0</v>
      </c>
      <c r="AO23" s="45">
        <v>0</v>
      </c>
    </row>
    <row r="24" spans="1:41" ht="19.5" customHeight="1">
      <c r="A24" s="44" t="s">
        <v>38</v>
      </c>
      <c r="B24" s="44" t="s">
        <v>38</v>
      </c>
      <c r="C24" s="44" t="s">
        <v>38</v>
      </c>
      <c r="D24" s="44" t="s">
        <v>166</v>
      </c>
      <c r="E24" s="64">
        <f t="shared" si="0"/>
        <v>2460.86</v>
      </c>
      <c r="F24" s="64">
        <f t="shared" si="1"/>
        <v>2460.86</v>
      </c>
      <c r="G24" s="64">
        <f t="shared" si="2"/>
        <v>2460.86</v>
      </c>
      <c r="H24" s="64">
        <v>259.86</v>
      </c>
      <c r="I24" s="45">
        <v>2201</v>
      </c>
      <c r="J24" s="64">
        <f t="shared" si="3"/>
        <v>0</v>
      </c>
      <c r="K24" s="64">
        <v>0</v>
      </c>
      <c r="L24" s="45">
        <v>0</v>
      </c>
      <c r="M24" s="64">
        <f t="shared" si="4"/>
        <v>0</v>
      </c>
      <c r="N24" s="64">
        <v>0</v>
      </c>
      <c r="O24" s="45">
        <v>0</v>
      </c>
      <c r="P24" s="46">
        <f t="shared" si="5"/>
        <v>0</v>
      </c>
      <c r="Q24" s="64">
        <f t="shared" si="6"/>
        <v>0</v>
      </c>
      <c r="R24" s="64">
        <v>0</v>
      </c>
      <c r="S24" s="45">
        <v>0</v>
      </c>
      <c r="T24" s="64">
        <f t="shared" si="7"/>
        <v>0</v>
      </c>
      <c r="U24" s="64">
        <v>0</v>
      </c>
      <c r="V24" s="64">
        <v>0</v>
      </c>
      <c r="W24" s="64">
        <f t="shared" si="8"/>
        <v>0</v>
      </c>
      <c r="X24" s="64">
        <v>0</v>
      </c>
      <c r="Y24" s="45">
        <v>0</v>
      </c>
      <c r="Z24" s="46">
        <f t="shared" si="9"/>
        <v>0</v>
      </c>
      <c r="AA24" s="64">
        <f t="shared" si="10"/>
        <v>0</v>
      </c>
      <c r="AB24" s="64">
        <v>0</v>
      </c>
      <c r="AC24" s="45">
        <v>0</v>
      </c>
      <c r="AD24" s="64">
        <f t="shared" si="11"/>
        <v>0</v>
      </c>
      <c r="AE24" s="64">
        <v>0</v>
      </c>
      <c r="AF24" s="45">
        <v>0</v>
      </c>
      <c r="AG24" s="64">
        <f t="shared" si="12"/>
        <v>0</v>
      </c>
      <c r="AH24" s="64">
        <v>0</v>
      </c>
      <c r="AI24" s="45">
        <v>0</v>
      </c>
      <c r="AJ24" s="64">
        <f t="shared" si="13"/>
        <v>0</v>
      </c>
      <c r="AK24" s="64">
        <v>0</v>
      </c>
      <c r="AL24" s="45">
        <v>0</v>
      </c>
      <c r="AM24" s="64">
        <f t="shared" si="14"/>
        <v>0</v>
      </c>
      <c r="AN24" s="64">
        <v>0</v>
      </c>
      <c r="AO24" s="45">
        <v>0</v>
      </c>
    </row>
    <row r="25" spans="1:41" ht="19.5" customHeight="1">
      <c r="A25" s="44" t="s">
        <v>167</v>
      </c>
      <c r="B25" s="44" t="s">
        <v>163</v>
      </c>
      <c r="C25" s="44" t="s">
        <v>91</v>
      </c>
      <c r="D25" s="44" t="s">
        <v>168</v>
      </c>
      <c r="E25" s="64">
        <f t="shared" si="0"/>
        <v>22</v>
      </c>
      <c r="F25" s="64">
        <f t="shared" si="1"/>
        <v>22</v>
      </c>
      <c r="G25" s="64">
        <f t="shared" si="2"/>
        <v>22</v>
      </c>
      <c r="H25" s="64">
        <v>22</v>
      </c>
      <c r="I25" s="45">
        <v>0</v>
      </c>
      <c r="J25" s="64">
        <f t="shared" si="3"/>
        <v>0</v>
      </c>
      <c r="K25" s="64">
        <v>0</v>
      </c>
      <c r="L25" s="45">
        <v>0</v>
      </c>
      <c r="M25" s="64">
        <f t="shared" si="4"/>
        <v>0</v>
      </c>
      <c r="N25" s="64">
        <v>0</v>
      </c>
      <c r="O25" s="45">
        <v>0</v>
      </c>
      <c r="P25" s="46">
        <f t="shared" si="5"/>
        <v>0</v>
      </c>
      <c r="Q25" s="64">
        <f t="shared" si="6"/>
        <v>0</v>
      </c>
      <c r="R25" s="64">
        <v>0</v>
      </c>
      <c r="S25" s="45">
        <v>0</v>
      </c>
      <c r="T25" s="64">
        <f t="shared" si="7"/>
        <v>0</v>
      </c>
      <c r="U25" s="64">
        <v>0</v>
      </c>
      <c r="V25" s="64">
        <v>0</v>
      </c>
      <c r="W25" s="64">
        <f t="shared" si="8"/>
        <v>0</v>
      </c>
      <c r="X25" s="64">
        <v>0</v>
      </c>
      <c r="Y25" s="45">
        <v>0</v>
      </c>
      <c r="Z25" s="46">
        <f t="shared" si="9"/>
        <v>0</v>
      </c>
      <c r="AA25" s="64">
        <f t="shared" si="10"/>
        <v>0</v>
      </c>
      <c r="AB25" s="64">
        <v>0</v>
      </c>
      <c r="AC25" s="45">
        <v>0</v>
      </c>
      <c r="AD25" s="64">
        <f t="shared" si="11"/>
        <v>0</v>
      </c>
      <c r="AE25" s="64">
        <v>0</v>
      </c>
      <c r="AF25" s="45">
        <v>0</v>
      </c>
      <c r="AG25" s="64">
        <f t="shared" si="12"/>
        <v>0</v>
      </c>
      <c r="AH25" s="64">
        <v>0</v>
      </c>
      <c r="AI25" s="45">
        <v>0</v>
      </c>
      <c r="AJ25" s="64">
        <f t="shared" si="13"/>
        <v>0</v>
      </c>
      <c r="AK25" s="64">
        <v>0</v>
      </c>
      <c r="AL25" s="45">
        <v>0</v>
      </c>
      <c r="AM25" s="64">
        <f t="shared" si="14"/>
        <v>0</v>
      </c>
      <c r="AN25" s="64">
        <v>0</v>
      </c>
      <c r="AO25" s="45">
        <v>0</v>
      </c>
    </row>
    <row r="26" spans="1:41" ht="19.5" customHeight="1">
      <c r="A26" s="44" t="s">
        <v>167</v>
      </c>
      <c r="B26" s="44" t="s">
        <v>97</v>
      </c>
      <c r="C26" s="44" t="s">
        <v>91</v>
      </c>
      <c r="D26" s="44" t="s">
        <v>174</v>
      </c>
      <c r="E26" s="64">
        <f t="shared" si="0"/>
        <v>1941</v>
      </c>
      <c r="F26" s="64">
        <f t="shared" si="1"/>
        <v>1941</v>
      </c>
      <c r="G26" s="64">
        <f t="shared" si="2"/>
        <v>1941</v>
      </c>
      <c r="H26" s="64">
        <v>0</v>
      </c>
      <c r="I26" s="45">
        <v>1941</v>
      </c>
      <c r="J26" s="64">
        <f t="shared" si="3"/>
        <v>0</v>
      </c>
      <c r="K26" s="64">
        <v>0</v>
      </c>
      <c r="L26" s="45">
        <v>0</v>
      </c>
      <c r="M26" s="64">
        <f t="shared" si="4"/>
        <v>0</v>
      </c>
      <c r="N26" s="64">
        <v>0</v>
      </c>
      <c r="O26" s="45">
        <v>0</v>
      </c>
      <c r="P26" s="46">
        <f t="shared" si="5"/>
        <v>0</v>
      </c>
      <c r="Q26" s="64">
        <f t="shared" si="6"/>
        <v>0</v>
      </c>
      <c r="R26" s="64">
        <v>0</v>
      </c>
      <c r="S26" s="45">
        <v>0</v>
      </c>
      <c r="T26" s="64">
        <f t="shared" si="7"/>
        <v>0</v>
      </c>
      <c r="U26" s="64">
        <v>0</v>
      </c>
      <c r="V26" s="64">
        <v>0</v>
      </c>
      <c r="W26" s="64">
        <f t="shared" si="8"/>
        <v>0</v>
      </c>
      <c r="X26" s="64">
        <v>0</v>
      </c>
      <c r="Y26" s="45">
        <v>0</v>
      </c>
      <c r="Z26" s="46">
        <f t="shared" si="9"/>
        <v>0</v>
      </c>
      <c r="AA26" s="64">
        <f t="shared" si="10"/>
        <v>0</v>
      </c>
      <c r="AB26" s="64">
        <v>0</v>
      </c>
      <c r="AC26" s="45">
        <v>0</v>
      </c>
      <c r="AD26" s="64">
        <f t="shared" si="11"/>
        <v>0</v>
      </c>
      <c r="AE26" s="64">
        <v>0</v>
      </c>
      <c r="AF26" s="45">
        <v>0</v>
      </c>
      <c r="AG26" s="64">
        <f t="shared" si="12"/>
        <v>0</v>
      </c>
      <c r="AH26" s="64">
        <v>0</v>
      </c>
      <c r="AI26" s="45">
        <v>0</v>
      </c>
      <c r="AJ26" s="64">
        <f t="shared" si="13"/>
        <v>0</v>
      </c>
      <c r="AK26" s="64">
        <v>0</v>
      </c>
      <c r="AL26" s="45">
        <v>0</v>
      </c>
      <c r="AM26" s="64">
        <f t="shared" si="14"/>
        <v>0</v>
      </c>
      <c r="AN26" s="64">
        <v>0</v>
      </c>
      <c r="AO26" s="45">
        <v>0</v>
      </c>
    </row>
    <row r="27" spans="1:41" ht="19.5" customHeight="1">
      <c r="A27" s="44" t="s">
        <v>167</v>
      </c>
      <c r="B27" s="44" t="s">
        <v>86</v>
      </c>
      <c r="C27" s="44" t="s">
        <v>91</v>
      </c>
      <c r="D27" s="44" t="s">
        <v>175</v>
      </c>
      <c r="E27" s="64">
        <f t="shared" si="0"/>
        <v>123</v>
      </c>
      <c r="F27" s="64">
        <f t="shared" si="1"/>
        <v>123</v>
      </c>
      <c r="G27" s="64">
        <f t="shared" si="2"/>
        <v>123</v>
      </c>
      <c r="H27" s="64">
        <v>123</v>
      </c>
      <c r="I27" s="45">
        <v>0</v>
      </c>
      <c r="J27" s="64">
        <f t="shared" si="3"/>
        <v>0</v>
      </c>
      <c r="K27" s="64">
        <v>0</v>
      </c>
      <c r="L27" s="45">
        <v>0</v>
      </c>
      <c r="M27" s="64">
        <f t="shared" si="4"/>
        <v>0</v>
      </c>
      <c r="N27" s="64">
        <v>0</v>
      </c>
      <c r="O27" s="45">
        <v>0</v>
      </c>
      <c r="P27" s="46">
        <f t="shared" si="5"/>
        <v>0</v>
      </c>
      <c r="Q27" s="64">
        <f t="shared" si="6"/>
        <v>0</v>
      </c>
      <c r="R27" s="64">
        <v>0</v>
      </c>
      <c r="S27" s="45">
        <v>0</v>
      </c>
      <c r="T27" s="64">
        <f t="shared" si="7"/>
        <v>0</v>
      </c>
      <c r="U27" s="64">
        <v>0</v>
      </c>
      <c r="V27" s="64">
        <v>0</v>
      </c>
      <c r="W27" s="64">
        <f t="shared" si="8"/>
        <v>0</v>
      </c>
      <c r="X27" s="64">
        <v>0</v>
      </c>
      <c r="Y27" s="45">
        <v>0</v>
      </c>
      <c r="Z27" s="46">
        <f t="shared" si="9"/>
        <v>0</v>
      </c>
      <c r="AA27" s="64">
        <f t="shared" si="10"/>
        <v>0</v>
      </c>
      <c r="AB27" s="64">
        <v>0</v>
      </c>
      <c r="AC27" s="45">
        <v>0</v>
      </c>
      <c r="AD27" s="64">
        <f t="shared" si="11"/>
        <v>0</v>
      </c>
      <c r="AE27" s="64">
        <v>0</v>
      </c>
      <c r="AF27" s="45">
        <v>0</v>
      </c>
      <c r="AG27" s="64">
        <f t="shared" si="12"/>
        <v>0</v>
      </c>
      <c r="AH27" s="64">
        <v>0</v>
      </c>
      <c r="AI27" s="45">
        <v>0</v>
      </c>
      <c r="AJ27" s="64">
        <f t="shared" si="13"/>
        <v>0</v>
      </c>
      <c r="AK27" s="64">
        <v>0</v>
      </c>
      <c r="AL27" s="45">
        <v>0</v>
      </c>
      <c r="AM27" s="64">
        <f t="shared" si="14"/>
        <v>0</v>
      </c>
      <c r="AN27" s="64">
        <v>0</v>
      </c>
      <c r="AO27" s="45">
        <v>0</v>
      </c>
    </row>
    <row r="28" spans="1:41" ht="19.5" customHeight="1">
      <c r="A28" s="44" t="s">
        <v>167</v>
      </c>
      <c r="B28" s="44" t="s">
        <v>94</v>
      </c>
      <c r="C28" s="44" t="s">
        <v>91</v>
      </c>
      <c r="D28" s="44" t="s">
        <v>169</v>
      </c>
      <c r="E28" s="64">
        <f t="shared" si="0"/>
        <v>374.86</v>
      </c>
      <c r="F28" s="64">
        <f t="shared" si="1"/>
        <v>374.86</v>
      </c>
      <c r="G28" s="64">
        <f t="shared" si="2"/>
        <v>374.86</v>
      </c>
      <c r="H28" s="64">
        <v>114.86</v>
      </c>
      <c r="I28" s="45">
        <v>260</v>
      </c>
      <c r="J28" s="64">
        <f t="shared" si="3"/>
        <v>0</v>
      </c>
      <c r="K28" s="64">
        <v>0</v>
      </c>
      <c r="L28" s="45">
        <v>0</v>
      </c>
      <c r="M28" s="64">
        <f t="shared" si="4"/>
        <v>0</v>
      </c>
      <c r="N28" s="64">
        <v>0</v>
      </c>
      <c r="O28" s="45">
        <v>0</v>
      </c>
      <c r="P28" s="46">
        <f t="shared" si="5"/>
        <v>0</v>
      </c>
      <c r="Q28" s="64">
        <f t="shared" si="6"/>
        <v>0</v>
      </c>
      <c r="R28" s="64">
        <v>0</v>
      </c>
      <c r="S28" s="45">
        <v>0</v>
      </c>
      <c r="T28" s="64">
        <f t="shared" si="7"/>
        <v>0</v>
      </c>
      <c r="U28" s="64">
        <v>0</v>
      </c>
      <c r="V28" s="64">
        <v>0</v>
      </c>
      <c r="W28" s="64">
        <f t="shared" si="8"/>
        <v>0</v>
      </c>
      <c r="X28" s="64">
        <v>0</v>
      </c>
      <c r="Y28" s="45">
        <v>0</v>
      </c>
      <c r="Z28" s="46">
        <f t="shared" si="9"/>
        <v>0</v>
      </c>
      <c r="AA28" s="64">
        <f t="shared" si="10"/>
        <v>0</v>
      </c>
      <c r="AB28" s="64">
        <v>0</v>
      </c>
      <c r="AC28" s="45">
        <v>0</v>
      </c>
      <c r="AD28" s="64">
        <f t="shared" si="11"/>
        <v>0</v>
      </c>
      <c r="AE28" s="64">
        <v>0</v>
      </c>
      <c r="AF28" s="45">
        <v>0</v>
      </c>
      <c r="AG28" s="64">
        <f t="shared" si="12"/>
        <v>0</v>
      </c>
      <c r="AH28" s="64">
        <v>0</v>
      </c>
      <c r="AI28" s="45">
        <v>0</v>
      </c>
      <c r="AJ28" s="64">
        <f t="shared" si="13"/>
        <v>0</v>
      </c>
      <c r="AK28" s="64">
        <v>0</v>
      </c>
      <c r="AL28" s="45">
        <v>0</v>
      </c>
      <c r="AM28" s="64">
        <f t="shared" si="14"/>
        <v>0</v>
      </c>
      <c r="AN28" s="64">
        <v>0</v>
      </c>
      <c r="AO28" s="45">
        <v>0</v>
      </c>
    </row>
    <row r="29" spans="1:41" ht="19.5" customHeight="1">
      <c r="A29" s="44" t="s">
        <v>38</v>
      </c>
      <c r="B29" s="44" t="s">
        <v>38</v>
      </c>
      <c r="C29" s="44" t="s">
        <v>38</v>
      </c>
      <c r="D29" s="44" t="s">
        <v>176</v>
      </c>
      <c r="E29" s="64">
        <f t="shared" si="0"/>
        <v>26.54</v>
      </c>
      <c r="F29" s="64">
        <f t="shared" si="1"/>
        <v>0</v>
      </c>
      <c r="G29" s="64">
        <f t="shared" si="2"/>
        <v>0</v>
      </c>
      <c r="H29" s="64">
        <v>0</v>
      </c>
      <c r="I29" s="45">
        <v>0</v>
      </c>
      <c r="J29" s="64">
        <f t="shared" si="3"/>
        <v>0</v>
      </c>
      <c r="K29" s="64">
        <v>0</v>
      </c>
      <c r="L29" s="45">
        <v>0</v>
      </c>
      <c r="M29" s="64">
        <f t="shared" si="4"/>
        <v>0</v>
      </c>
      <c r="N29" s="64">
        <v>0</v>
      </c>
      <c r="O29" s="45">
        <v>0</v>
      </c>
      <c r="P29" s="46">
        <f t="shared" si="5"/>
        <v>0</v>
      </c>
      <c r="Q29" s="64">
        <f t="shared" si="6"/>
        <v>0</v>
      </c>
      <c r="R29" s="64">
        <v>0</v>
      </c>
      <c r="S29" s="45">
        <v>0</v>
      </c>
      <c r="T29" s="64">
        <f t="shared" si="7"/>
        <v>0</v>
      </c>
      <c r="U29" s="64">
        <v>0</v>
      </c>
      <c r="V29" s="64">
        <v>0</v>
      </c>
      <c r="W29" s="64">
        <f t="shared" si="8"/>
        <v>0</v>
      </c>
      <c r="X29" s="64">
        <v>0</v>
      </c>
      <c r="Y29" s="45">
        <v>0</v>
      </c>
      <c r="Z29" s="46">
        <f t="shared" si="9"/>
        <v>26.54</v>
      </c>
      <c r="AA29" s="64">
        <f t="shared" si="10"/>
        <v>26.54</v>
      </c>
      <c r="AB29" s="64">
        <v>0</v>
      </c>
      <c r="AC29" s="45">
        <v>26.54</v>
      </c>
      <c r="AD29" s="64">
        <f t="shared" si="11"/>
        <v>0</v>
      </c>
      <c r="AE29" s="64">
        <v>0</v>
      </c>
      <c r="AF29" s="45">
        <v>0</v>
      </c>
      <c r="AG29" s="64">
        <f t="shared" si="12"/>
        <v>0</v>
      </c>
      <c r="AH29" s="64">
        <v>0</v>
      </c>
      <c r="AI29" s="45">
        <v>0</v>
      </c>
      <c r="AJ29" s="64">
        <f t="shared" si="13"/>
        <v>0</v>
      </c>
      <c r="AK29" s="64">
        <v>0</v>
      </c>
      <c r="AL29" s="45">
        <v>0</v>
      </c>
      <c r="AM29" s="64">
        <f t="shared" si="14"/>
        <v>0</v>
      </c>
      <c r="AN29" s="64">
        <v>0</v>
      </c>
      <c r="AO29" s="45">
        <v>0</v>
      </c>
    </row>
    <row r="30" spans="1:41" ht="19.5" customHeight="1">
      <c r="A30" s="44" t="s">
        <v>177</v>
      </c>
      <c r="B30" s="44" t="s">
        <v>94</v>
      </c>
      <c r="C30" s="44" t="s">
        <v>91</v>
      </c>
      <c r="D30" s="44" t="s">
        <v>178</v>
      </c>
      <c r="E30" s="64">
        <f t="shared" si="0"/>
        <v>26.54</v>
      </c>
      <c r="F30" s="64">
        <f t="shared" si="1"/>
        <v>0</v>
      </c>
      <c r="G30" s="64">
        <f t="shared" si="2"/>
        <v>0</v>
      </c>
      <c r="H30" s="64">
        <v>0</v>
      </c>
      <c r="I30" s="45">
        <v>0</v>
      </c>
      <c r="J30" s="64">
        <f t="shared" si="3"/>
        <v>0</v>
      </c>
      <c r="K30" s="64">
        <v>0</v>
      </c>
      <c r="L30" s="45">
        <v>0</v>
      </c>
      <c r="M30" s="64">
        <f t="shared" si="4"/>
        <v>0</v>
      </c>
      <c r="N30" s="64">
        <v>0</v>
      </c>
      <c r="O30" s="45">
        <v>0</v>
      </c>
      <c r="P30" s="46">
        <f t="shared" si="5"/>
        <v>0</v>
      </c>
      <c r="Q30" s="64">
        <f t="shared" si="6"/>
        <v>0</v>
      </c>
      <c r="R30" s="64">
        <v>0</v>
      </c>
      <c r="S30" s="45">
        <v>0</v>
      </c>
      <c r="T30" s="64">
        <f t="shared" si="7"/>
        <v>0</v>
      </c>
      <c r="U30" s="64">
        <v>0</v>
      </c>
      <c r="V30" s="64">
        <v>0</v>
      </c>
      <c r="W30" s="64">
        <f t="shared" si="8"/>
        <v>0</v>
      </c>
      <c r="X30" s="64">
        <v>0</v>
      </c>
      <c r="Y30" s="45">
        <v>0</v>
      </c>
      <c r="Z30" s="46">
        <f t="shared" si="9"/>
        <v>26.54</v>
      </c>
      <c r="AA30" s="64">
        <f t="shared" si="10"/>
        <v>26.54</v>
      </c>
      <c r="AB30" s="64">
        <v>0</v>
      </c>
      <c r="AC30" s="45">
        <v>26.54</v>
      </c>
      <c r="AD30" s="64">
        <f t="shared" si="11"/>
        <v>0</v>
      </c>
      <c r="AE30" s="64">
        <v>0</v>
      </c>
      <c r="AF30" s="45">
        <v>0</v>
      </c>
      <c r="AG30" s="64">
        <f t="shared" si="12"/>
        <v>0</v>
      </c>
      <c r="AH30" s="64">
        <v>0</v>
      </c>
      <c r="AI30" s="45">
        <v>0</v>
      </c>
      <c r="AJ30" s="64">
        <f t="shared" si="13"/>
        <v>0</v>
      </c>
      <c r="AK30" s="64">
        <v>0</v>
      </c>
      <c r="AL30" s="45">
        <v>0</v>
      </c>
      <c r="AM30" s="64">
        <f t="shared" si="14"/>
        <v>0</v>
      </c>
      <c r="AN30" s="64">
        <v>0</v>
      </c>
      <c r="AO30" s="45">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13"/>
  <sheetViews>
    <sheetView showGridLines="0" showZeros="0" workbookViewId="0" topLeftCell="A1">
      <selection activeCell="A1" sqref="A1"/>
    </sheetView>
  </sheetViews>
  <sheetFormatPr defaultColWidth="8.8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 min="114" max="16384" width="9.33203125" style="0" bestFit="1" customWidth="1"/>
  </cols>
  <sheetData>
    <row r="1" spans="1:113" ht="19.5" customHeight="1">
      <c r="A1" s="21"/>
      <c r="B1" s="22"/>
      <c r="C1" s="22"/>
      <c r="D1" s="22"/>
      <c r="DI1" s="23" t="s">
        <v>179</v>
      </c>
    </row>
    <row r="2" spans="1:113" ht="19.5" customHeight="1">
      <c r="A2" s="24" t="s">
        <v>180</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row>
    <row r="3" spans="1:113" ht="19.5" customHeight="1">
      <c r="A3" s="81" t="s">
        <v>0</v>
      </c>
      <c r="B3" s="69"/>
      <c r="C3" s="69"/>
      <c r="D3" s="69"/>
      <c r="F3" s="82"/>
      <c r="DI3" s="23" t="s">
        <v>5</v>
      </c>
    </row>
    <row r="4" spans="1:113" ht="19.5" customHeight="1">
      <c r="A4" s="83" t="s">
        <v>58</v>
      </c>
      <c r="B4" s="84"/>
      <c r="C4" s="84"/>
      <c r="D4" s="85"/>
      <c r="E4" s="51" t="s">
        <v>59</v>
      </c>
      <c r="F4" s="86" t="s">
        <v>181</v>
      </c>
      <c r="G4" s="87"/>
      <c r="H4" s="87"/>
      <c r="I4" s="87"/>
      <c r="J4" s="87"/>
      <c r="K4" s="87"/>
      <c r="L4" s="87"/>
      <c r="M4" s="87"/>
      <c r="N4" s="87"/>
      <c r="O4" s="87"/>
      <c r="P4" s="87"/>
      <c r="Q4" s="87"/>
      <c r="R4" s="87"/>
      <c r="S4" s="91"/>
      <c r="T4" s="86" t="s">
        <v>182</v>
      </c>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91"/>
      <c r="AV4" s="86" t="s">
        <v>183</v>
      </c>
      <c r="AW4" s="87"/>
      <c r="AX4" s="87"/>
      <c r="AY4" s="87"/>
      <c r="AZ4" s="87"/>
      <c r="BA4" s="87"/>
      <c r="BB4" s="87"/>
      <c r="BC4" s="87"/>
      <c r="BD4" s="87"/>
      <c r="BE4" s="87"/>
      <c r="BF4" s="87"/>
      <c r="BG4" s="91"/>
      <c r="BH4" s="86" t="s">
        <v>184</v>
      </c>
      <c r="BI4" s="87"/>
      <c r="BJ4" s="87"/>
      <c r="BK4" s="87"/>
      <c r="BL4" s="91"/>
      <c r="BM4" s="86" t="s">
        <v>185</v>
      </c>
      <c r="BN4" s="87"/>
      <c r="BO4" s="87"/>
      <c r="BP4" s="87"/>
      <c r="BQ4" s="87"/>
      <c r="BR4" s="87"/>
      <c r="BS4" s="87"/>
      <c r="BT4" s="87"/>
      <c r="BU4" s="87"/>
      <c r="BV4" s="87"/>
      <c r="BW4" s="87"/>
      <c r="BX4" s="87"/>
      <c r="BY4" s="91"/>
      <c r="BZ4" s="86" t="s">
        <v>186</v>
      </c>
      <c r="CA4" s="87"/>
      <c r="CB4" s="87"/>
      <c r="CC4" s="87"/>
      <c r="CD4" s="87"/>
      <c r="CE4" s="87"/>
      <c r="CF4" s="87"/>
      <c r="CG4" s="87"/>
      <c r="CH4" s="87"/>
      <c r="CI4" s="87"/>
      <c r="CJ4" s="87"/>
      <c r="CK4" s="87"/>
      <c r="CL4" s="87"/>
      <c r="CM4" s="87"/>
      <c r="CN4" s="87"/>
      <c r="CO4" s="87"/>
      <c r="CP4" s="87"/>
      <c r="CQ4" s="91"/>
      <c r="CR4" s="93" t="s">
        <v>187</v>
      </c>
      <c r="CS4" s="94"/>
      <c r="CT4" s="95"/>
      <c r="CU4" s="93" t="s">
        <v>188</v>
      </c>
      <c r="CV4" s="94"/>
      <c r="CW4" s="94"/>
      <c r="CX4" s="94"/>
      <c r="CY4" s="94"/>
      <c r="CZ4" s="95"/>
      <c r="DA4" s="93" t="s">
        <v>189</v>
      </c>
      <c r="DB4" s="94"/>
      <c r="DC4" s="95"/>
      <c r="DD4" s="86" t="s">
        <v>190</v>
      </c>
      <c r="DE4" s="87"/>
      <c r="DF4" s="87"/>
      <c r="DG4" s="87"/>
      <c r="DH4" s="87"/>
      <c r="DI4" s="91"/>
    </row>
    <row r="5" spans="1:113" ht="19.5" customHeight="1">
      <c r="A5" s="29" t="s">
        <v>69</v>
      </c>
      <c r="B5" s="30"/>
      <c r="C5" s="31"/>
      <c r="D5" s="51" t="s">
        <v>191</v>
      </c>
      <c r="E5" s="36"/>
      <c r="F5" s="88" t="s">
        <v>74</v>
      </c>
      <c r="G5" s="88" t="s">
        <v>192</v>
      </c>
      <c r="H5" s="88" t="s">
        <v>193</v>
      </c>
      <c r="I5" s="88" t="s">
        <v>194</v>
      </c>
      <c r="J5" s="88" t="s">
        <v>195</v>
      </c>
      <c r="K5" s="88" t="s">
        <v>196</v>
      </c>
      <c r="L5" s="88" t="s">
        <v>197</v>
      </c>
      <c r="M5" s="88" t="s">
        <v>198</v>
      </c>
      <c r="N5" s="88" t="s">
        <v>199</v>
      </c>
      <c r="O5" s="88" t="s">
        <v>200</v>
      </c>
      <c r="P5" s="88" t="s">
        <v>201</v>
      </c>
      <c r="Q5" s="88" t="s">
        <v>202</v>
      </c>
      <c r="R5" s="88" t="s">
        <v>203</v>
      </c>
      <c r="S5" s="88" t="s">
        <v>204</v>
      </c>
      <c r="T5" s="88" t="s">
        <v>74</v>
      </c>
      <c r="U5" s="88" t="s">
        <v>205</v>
      </c>
      <c r="V5" s="88" t="s">
        <v>206</v>
      </c>
      <c r="W5" s="88" t="s">
        <v>207</v>
      </c>
      <c r="X5" s="88" t="s">
        <v>208</v>
      </c>
      <c r="Y5" s="88" t="s">
        <v>209</v>
      </c>
      <c r="Z5" s="88" t="s">
        <v>210</v>
      </c>
      <c r="AA5" s="88" t="s">
        <v>211</v>
      </c>
      <c r="AB5" s="88" t="s">
        <v>212</v>
      </c>
      <c r="AC5" s="88" t="s">
        <v>213</v>
      </c>
      <c r="AD5" s="88" t="s">
        <v>214</v>
      </c>
      <c r="AE5" s="88" t="s">
        <v>215</v>
      </c>
      <c r="AF5" s="88" t="s">
        <v>216</v>
      </c>
      <c r="AG5" s="88" t="s">
        <v>217</v>
      </c>
      <c r="AH5" s="88" t="s">
        <v>218</v>
      </c>
      <c r="AI5" s="88" t="s">
        <v>219</v>
      </c>
      <c r="AJ5" s="88" t="s">
        <v>220</v>
      </c>
      <c r="AK5" s="88" t="s">
        <v>221</v>
      </c>
      <c r="AL5" s="88" t="s">
        <v>222</v>
      </c>
      <c r="AM5" s="88" t="s">
        <v>223</v>
      </c>
      <c r="AN5" s="88" t="s">
        <v>224</v>
      </c>
      <c r="AO5" s="88" t="s">
        <v>225</v>
      </c>
      <c r="AP5" s="88" t="s">
        <v>226</v>
      </c>
      <c r="AQ5" s="88" t="s">
        <v>227</v>
      </c>
      <c r="AR5" s="88" t="s">
        <v>228</v>
      </c>
      <c r="AS5" s="88" t="s">
        <v>229</v>
      </c>
      <c r="AT5" s="88" t="s">
        <v>230</v>
      </c>
      <c r="AU5" s="88" t="s">
        <v>231</v>
      </c>
      <c r="AV5" s="88" t="s">
        <v>74</v>
      </c>
      <c r="AW5" s="88" t="s">
        <v>232</v>
      </c>
      <c r="AX5" s="88" t="s">
        <v>233</v>
      </c>
      <c r="AY5" s="88" t="s">
        <v>234</v>
      </c>
      <c r="AZ5" s="88" t="s">
        <v>235</v>
      </c>
      <c r="BA5" s="88" t="s">
        <v>236</v>
      </c>
      <c r="BB5" s="88" t="s">
        <v>237</v>
      </c>
      <c r="BC5" s="88" t="s">
        <v>238</v>
      </c>
      <c r="BD5" s="88" t="s">
        <v>239</v>
      </c>
      <c r="BE5" s="88" t="s">
        <v>240</v>
      </c>
      <c r="BF5" s="88" t="s">
        <v>241</v>
      </c>
      <c r="BG5" s="35" t="s">
        <v>242</v>
      </c>
      <c r="BH5" s="35" t="s">
        <v>74</v>
      </c>
      <c r="BI5" s="35" t="s">
        <v>243</v>
      </c>
      <c r="BJ5" s="35" t="s">
        <v>244</v>
      </c>
      <c r="BK5" s="35" t="s">
        <v>245</v>
      </c>
      <c r="BL5" s="35" t="s">
        <v>246</v>
      </c>
      <c r="BM5" s="88" t="s">
        <v>74</v>
      </c>
      <c r="BN5" s="88" t="s">
        <v>247</v>
      </c>
      <c r="BO5" s="88" t="s">
        <v>248</v>
      </c>
      <c r="BP5" s="88" t="s">
        <v>249</v>
      </c>
      <c r="BQ5" s="88" t="s">
        <v>250</v>
      </c>
      <c r="BR5" s="88" t="s">
        <v>251</v>
      </c>
      <c r="BS5" s="88" t="s">
        <v>252</v>
      </c>
      <c r="BT5" s="88" t="s">
        <v>253</v>
      </c>
      <c r="BU5" s="88" t="s">
        <v>254</v>
      </c>
      <c r="BV5" s="88" t="s">
        <v>255</v>
      </c>
      <c r="BW5" s="92" t="s">
        <v>256</v>
      </c>
      <c r="BX5" s="92" t="s">
        <v>257</v>
      </c>
      <c r="BY5" s="88" t="s">
        <v>258</v>
      </c>
      <c r="BZ5" s="88" t="s">
        <v>74</v>
      </c>
      <c r="CA5" s="88" t="s">
        <v>247</v>
      </c>
      <c r="CB5" s="88" t="s">
        <v>248</v>
      </c>
      <c r="CC5" s="88" t="s">
        <v>249</v>
      </c>
      <c r="CD5" s="88" t="s">
        <v>250</v>
      </c>
      <c r="CE5" s="88" t="s">
        <v>251</v>
      </c>
      <c r="CF5" s="88" t="s">
        <v>252</v>
      </c>
      <c r="CG5" s="88" t="s">
        <v>253</v>
      </c>
      <c r="CH5" s="88" t="s">
        <v>259</v>
      </c>
      <c r="CI5" s="88" t="s">
        <v>260</v>
      </c>
      <c r="CJ5" s="88" t="s">
        <v>261</v>
      </c>
      <c r="CK5" s="88" t="s">
        <v>262</v>
      </c>
      <c r="CL5" s="88" t="s">
        <v>254</v>
      </c>
      <c r="CM5" s="88" t="s">
        <v>255</v>
      </c>
      <c r="CN5" s="88" t="s">
        <v>263</v>
      </c>
      <c r="CO5" s="92" t="s">
        <v>256</v>
      </c>
      <c r="CP5" s="92" t="s">
        <v>257</v>
      </c>
      <c r="CQ5" s="88" t="s">
        <v>264</v>
      </c>
      <c r="CR5" s="92" t="s">
        <v>74</v>
      </c>
      <c r="CS5" s="92" t="s">
        <v>265</v>
      </c>
      <c r="CT5" s="88" t="s">
        <v>266</v>
      </c>
      <c r="CU5" s="92" t="s">
        <v>74</v>
      </c>
      <c r="CV5" s="92" t="s">
        <v>265</v>
      </c>
      <c r="CW5" s="88" t="s">
        <v>267</v>
      </c>
      <c r="CX5" s="92" t="s">
        <v>268</v>
      </c>
      <c r="CY5" s="92" t="s">
        <v>269</v>
      </c>
      <c r="CZ5" s="35" t="s">
        <v>266</v>
      </c>
      <c r="DA5" s="92" t="s">
        <v>74</v>
      </c>
      <c r="DB5" s="92" t="s">
        <v>189</v>
      </c>
      <c r="DC5" s="92" t="s">
        <v>270</v>
      </c>
      <c r="DD5" s="88" t="s">
        <v>74</v>
      </c>
      <c r="DE5" s="88" t="s">
        <v>271</v>
      </c>
      <c r="DF5" s="88" t="s">
        <v>272</v>
      </c>
      <c r="DG5" s="88" t="s">
        <v>270</v>
      </c>
      <c r="DH5" s="88" t="s">
        <v>273</v>
      </c>
      <c r="DI5" s="88" t="s">
        <v>190</v>
      </c>
    </row>
    <row r="6" spans="1:113" ht="30.75" customHeight="1">
      <c r="A6" s="38" t="s">
        <v>79</v>
      </c>
      <c r="B6" s="37" t="s">
        <v>80</v>
      </c>
      <c r="C6" s="39" t="s">
        <v>81</v>
      </c>
      <c r="D6" s="41"/>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1"/>
      <c r="BH6" s="41"/>
      <c r="BI6" s="41"/>
      <c r="BJ6" s="41"/>
      <c r="BK6" s="41"/>
      <c r="BL6" s="41"/>
      <c r="BM6" s="42"/>
      <c r="BN6" s="42"/>
      <c r="BO6" s="42"/>
      <c r="BP6" s="42"/>
      <c r="BQ6" s="42"/>
      <c r="BR6" s="42"/>
      <c r="BS6" s="42"/>
      <c r="BT6" s="42"/>
      <c r="BU6" s="42"/>
      <c r="BV6" s="42"/>
      <c r="BW6" s="62"/>
      <c r="BX6" s="62"/>
      <c r="BY6" s="42"/>
      <c r="BZ6" s="42"/>
      <c r="CA6" s="42"/>
      <c r="CB6" s="42"/>
      <c r="CC6" s="42"/>
      <c r="CD6" s="42"/>
      <c r="CE6" s="42"/>
      <c r="CF6" s="42"/>
      <c r="CG6" s="42"/>
      <c r="CH6" s="42"/>
      <c r="CI6" s="42"/>
      <c r="CJ6" s="42"/>
      <c r="CK6" s="42"/>
      <c r="CL6" s="42"/>
      <c r="CM6" s="42"/>
      <c r="CN6" s="42"/>
      <c r="CO6" s="62"/>
      <c r="CP6" s="62"/>
      <c r="CQ6" s="42"/>
      <c r="CR6" s="62"/>
      <c r="CS6" s="62"/>
      <c r="CT6" s="42"/>
      <c r="CU6" s="62"/>
      <c r="CV6" s="62"/>
      <c r="CW6" s="42"/>
      <c r="CX6" s="62"/>
      <c r="CY6" s="62"/>
      <c r="CZ6" s="41"/>
      <c r="DA6" s="62"/>
      <c r="DB6" s="62"/>
      <c r="DC6" s="62"/>
      <c r="DD6" s="42"/>
      <c r="DE6" s="42"/>
      <c r="DF6" s="42"/>
      <c r="DG6" s="42"/>
      <c r="DH6" s="42"/>
      <c r="DI6" s="42"/>
    </row>
    <row r="7" spans="1:113" ht="19.5" customHeight="1">
      <c r="A7" s="63" t="s">
        <v>38</v>
      </c>
      <c r="B7" s="63" t="s">
        <v>38</v>
      </c>
      <c r="C7" s="63" t="s">
        <v>38</v>
      </c>
      <c r="D7" s="63" t="s">
        <v>59</v>
      </c>
      <c r="E7" s="89">
        <f aca="true" t="shared" si="0" ref="E7:E13">SUM(F7,T7,AV7,BH7,BM7,BZ7,CR7,CU7,DA7,DD7)</f>
        <v>26718.800000000003</v>
      </c>
      <c r="F7" s="89">
        <v>14552.11</v>
      </c>
      <c r="G7" s="89">
        <v>2600</v>
      </c>
      <c r="H7" s="89">
        <v>50</v>
      </c>
      <c r="I7" s="89">
        <v>0</v>
      </c>
      <c r="J7" s="89">
        <v>0</v>
      </c>
      <c r="K7" s="89">
        <v>1979</v>
      </c>
      <c r="L7" s="89">
        <v>900</v>
      </c>
      <c r="M7" s="89">
        <v>448</v>
      </c>
      <c r="N7" s="89">
        <v>607</v>
      </c>
      <c r="O7" s="90">
        <v>0</v>
      </c>
      <c r="P7" s="90">
        <v>841.3</v>
      </c>
      <c r="Q7" s="90">
        <v>1068</v>
      </c>
      <c r="R7" s="90">
        <v>0</v>
      </c>
      <c r="S7" s="90">
        <v>6058.81</v>
      </c>
      <c r="T7" s="90">
        <v>4605.16</v>
      </c>
      <c r="U7" s="90">
        <v>821</v>
      </c>
      <c r="V7" s="90">
        <v>20</v>
      </c>
      <c r="W7" s="90">
        <v>158</v>
      </c>
      <c r="X7" s="90">
        <v>0</v>
      </c>
      <c r="Y7" s="90">
        <v>310</v>
      </c>
      <c r="Z7" s="90">
        <v>430</v>
      </c>
      <c r="AA7" s="90">
        <v>85</v>
      </c>
      <c r="AB7" s="90">
        <v>0</v>
      </c>
      <c r="AC7" s="90">
        <v>92.48</v>
      </c>
      <c r="AD7" s="90">
        <v>115.6</v>
      </c>
      <c r="AE7" s="90">
        <v>0</v>
      </c>
      <c r="AF7" s="90">
        <v>222.33</v>
      </c>
      <c r="AG7" s="90">
        <v>110</v>
      </c>
      <c r="AH7" s="90">
        <v>20</v>
      </c>
      <c r="AI7" s="90">
        <v>155</v>
      </c>
      <c r="AJ7" s="90">
        <v>8.65</v>
      </c>
      <c r="AK7" s="90">
        <v>120</v>
      </c>
      <c r="AL7" s="90">
        <v>0</v>
      </c>
      <c r="AM7" s="90">
        <v>0</v>
      </c>
      <c r="AN7" s="90">
        <v>1027</v>
      </c>
      <c r="AO7" s="90">
        <v>0</v>
      </c>
      <c r="AP7" s="90">
        <v>300</v>
      </c>
      <c r="AQ7" s="90">
        <v>69.6</v>
      </c>
      <c r="AR7" s="90">
        <v>18</v>
      </c>
      <c r="AS7" s="90">
        <v>0</v>
      </c>
      <c r="AT7" s="90">
        <v>0</v>
      </c>
      <c r="AU7" s="90">
        <v>522.5</v>
      </c>
      <c r="AV7" s="90">
        <v>2692.86</v>
      </c>
      <c r="AW7" s="90">
        <v>123</v>
      </c>
      <c r="AX7" s="90">
        <v>0</v>
      </c>
      <c r="AY7" s="90">
        <v>0</v>
      </c>
      <c r="AZ7" s="90">
        <v>20</v>
      </c>
      <c r="BA7" s="90">
        <v>4</v>
      </c>
      <c r="BB7" s="90">
        <v>0</v>
      </c>
      <c r="BC7" s="90">
        <v>20</v>
      </c>
      <c r="BD7" s="90">
        <v>1941</v>
      </c>
      <c r="BE7" s="90">
        <v>0</v>
      </c>
      <c r="BF7" s="90">
        <v>0</v>
      </c>
      <c r="BG7" s="90">
        <v>584.86</v>
      </c>
      <c r="BH7" s="90">
        <v>0</v>
      </c>
      <c r="BI7" s="90">
        <v>0</v>
      </c>
      <c r="BJ7" s="90">
        <v>0</v>
      </c>
      <c r="BK7" s="90">
        <v>0</v>
      </c>
      <c r="BL7" s="90">
        <v>0</v>
      </c>
      <c r="BM7" s="90">
        <v>0</v>
      </c>
      <c r="BN7" s="90">
        <v>0</v>
      </c>
      <c r="BO7" s="90">
        <v>0</v>
      </c>
      <c r="BP7" s="90">
        <v>0</v>
      </c>
      <c r="BQ7" s="90">
        <v>0</v>
      </c>
      <c r="BR7" s="90">
        <v>0</v>
      </c>
      <c r="BS7" s="90">
        <v>0</v>
      </c>
      <c r="BT7" s="90">
        <v>0</v>
      </c>
      <c r="BU7" s="90">
        <v>0</v>
      </c>
      <c r="BV7" s="90">
        <v>0</v>
      </c>
      <c r="BW7" s="90">
        <v>0</v>
      </c>
      <c r="BX7" s="90">
        <v>0</v>
      </c>
      <c r="BY7" s="90">
        <v>0</v>
      </c>
      <c r="BZ7" s="90">
        <v>4868.67</v>
      </c>
      <c r="CA7" s="90">
        <v>0</v>
      </c>
      <c r="CB7" s="90">
        <v>0</v>
      </c>
      <c r="CC7" s="90">
        <v>4468.67</v>
      </c>
      <c r="CD7" s="90">
        <v>0</v>
      </c>
      <c r="CE7" s="90">
        <v>200</v>
      </c>
      <c r="CF7" s="90">
        <v>0</v>
      </c>
      <c r="CG7" s="90">
        <v>0</v>
      </c>
      <c r="CH7" s="90">
        <v>0</v>
      </c>
      <c r="CI7" s="90">
        <v>0</v>
      </c>
      <c r="CJ7" s="90">
        <v>0</v>
      </c>
      <c r="CK7" s="90">
        <v>0</v>
      </c>
      <c r="CL7" s="90">
        <v>0</v>
      </c>
      <c r="CM7" s="90">
        <v>0</v>
      </c>
      <c r="CN7" s="90">
        <v>0</v>
      </c>
      <c r="CO7" s="90">
        <v>0</v>
      </c>
      <c r="CP7" s="90">
        <v>0</v>
      </c>
      <c r="CQ7" s="90">
        <v>200</v>
      </c>
      <c r="CR7" s="90">
        <v>0</v>
      </c>
      <c r="CS7" s="90">
        <v>0</v>
      </c>
      <c r="CT7" s="90">
        <v>0</v>
      </c>
      <c r="CU7" s="90">
        <v>0</v>
      </c>
      <c r="CV7" s="90">
        <v>0</v>
      </c>
      <c r="CW7" s="90">
        <v>0</v>
      </c>
      <c r="CX7" s="90">
        <v>0</v>
      </c>
      <c r="CY7" s="90">
        <v>0</v>
      </c>
      <c r="CZ7" s="90">
        <v>0</v>
      </c>
      <c r="DA7" s="90">
        <v>0</v>
      </c>
      <c r="DB7" s="90">
        <v>0</v>
      </c>
      <c r="DC7" s="90">
        <v>0</v>
      </c>
      <c r="DD7" s="90">
        <v>0</v>
      </c>
      <c r="DE7" s="90">
        <v>0</v>
      </c>
      <c r="DF7" s="90">
        <v>0</v>
      </c>
      <c r="DG7" s="90">
        <v>0</v>
      </c>
      <c r="DH7" s="90">
        <v>0</v>
      </c>
      <c r="DI7" s="90">
        <v>0</v>
      </c>
    </row>
    <row r="8" spans="1:113" ht="19.5" customHeight="1">
      <c r="A8" s="63" t="s">
        <v>38</v>
      </c>
      <c r="B8" s="63" t="s">
        <v>38</v>
      </c>
      <c r="C8" s="63" t="s">
        <v>38</v>
      </c>
      <c r="D8" s="63" t="s">
        <v>274</v>
      </c>
      <c r="E8" s="89">
        <f t="shared" si="0"/>
        <v>26679.800000000003</v>
      </c>
      <c r="F8" s="89">
        <v>14552.11</v>
      </c>
      <c r="G8" s="89">
        <v>2600</v>
      </c>
      <c r="H8" s="89">
        <v>50</v>
      </c>
      <c r="I8" s="89">
        <v>0</v>
      </c>
      <c r="J8" s="89">
        <v>0</v>
      </c>
      <c r="K8" s="89">
        <v>1979</v>
      </c>
      <c r="L8" s="89">
        <v>900</v>
      </c>
      <c r="M8" s="89">
        <v>448</v>
      </c>
      <c r="N8" s="89">
        <v>607</v>
      </c>
      <c r="O8" s="90">
        <v>0</v>
      </c>
      <c r="P8" s="90">
        <v>841.3</v>
      </c>
      <c r="Q8" s="90">
        <v>1068</v>
      </c>
      <c r="R8" s="90">
        <v>0</v>
      </c>
      <c r="S8" s="90">
        <v>6058.81</v>
      </c>
      <c r="T8" s="90">
        <v>4566.16</v>
      </c>
      <c r="U8" s="90">
        <v>809</v>
      </c>
      <c r="V8" s="90">
        <v>20</v>
      </c>
      <c r="W8" s="90">
        <v>158</v>
      </c>
      <c r="X8" s="90">
        <v>0</v>
      </c>
      <c r="Y8" s="90">
        <v>310</v>
      </c>
      <c r="Z8" s="90">
        <v>430</v>
      </c>
      <c r="AA8" s="90">
        <v>85</v>
      </c>
      <c r="AB8" s="90">
        <v>0</v>
      </c>
      <c r="AC8" s="90">
        <v>92.48</v>
      </c>
      <c r="AD8" s="90">
        <v>105.6</v>
      </c>
      <c r="AE8" s="90">
        <v>0</v>
      </c>
      <c r="AF8" s="90">
        <v>222.33</v>
      </c>
      <c r="AG8" s="90">
        <v>110</v>
      </c>
      <c r="AH8" s="90">
        <v>20</v>
      </c>
      <c r="AI8" s="90">
        <v>155</v>
      </c>
      <c r="AJ8" s="90">
        <v>8.65</v>
      </c>
      <c r="AK8" s="90">
        <v>120</v>
      </c>
      <c r="AL8" s="90">
        <v>0</v>
      </c>
      <c r="AM8" s="90">
        <v>0</v>
      </c>
      <c r="AN8" s="90">
        <v>1010</v>
      </c>
      <c r="AO8" s="90">
        <v>0</v>
      </c>
      <c r="AP8" s="90">
        <v>300</v>
      </c>
      <c r="AQ8" s="90">
        <v>69.6</v>
      </c>
      <c r="AR8" s="90">
        <v>18</v>
      </c>
      <c r="AS8" s="90">
        <v>0</v>
      </c>
      <c r="AT8" s="90">
        <v>0</v>
      </c>
      <c r="AU8" s="90">
        <v>522.5</v>
      </c>
      <c r="AV8" s="90">
        <v>2692.86</v>
      </c>
      <c r="AW8" s="90">
        <v>123</v>
      </c>
      <c r="AX8" s="90">
        <v>0</v>
      </c>
      <c r="AY8" s="90">
        <v>0</v>
      </c>
      <c r="AZ8" s="90">
        <v>20</v>
      </c>
      <c r="BA8" s="90">
        <v>4</v>
      </c>
      <c r="BB8" s="90">
        <v>0</v>
      </c>
      <c r="BC8" s="90">
        <v>20</v>
      </c>
      <c r="BD8" s="90">
        <v>1941</v>
      </c>
      <c r="BE8" s="90">
        <v>0</v>
      </c>
      <c r="BF8" s="90">
        <v>0</v>
      </c>
      <c r="BG8" s="90">
        <v>584.86</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90">
        <v>4868.67</v>
      </c>
      <c r="CA8" s="90">
        <v>0</v>
      </c>
      <c r="CB8" s="90">
        <v>0</v>
      </c>
      <c r="CC8" s="90">
        <v>4468.67</v>
      </c>
      <c r="CD8" s="90">
        <v>0</v>
      </c>
      <c r="CE8" s="90">
        <v>200</v>
      </c>
      <c r="CF8" s="90">
        <v>0</v>
      </c>
      <c r="CG8" s="90">
        <v>0</v>
      </c>
      <c r="CH8" s="90">
        <v>0</v>
      </c>
      <c r="CI8" s="90">
        <v>0</v>
      </c>
      <c r="CJ8" s="90">
        <v>0</v>
      </c>
      <c r="CK8" s="90">
        <v>0</v>
      </c>
      <c r="CL8" s="90">
        <v>0</v>
      </c>
      <c r="CM8" s="90">
        <v>0</v>
      </c>
      <c r="CN8" s="90">
        <v>0</v>
      </c>
      <c r="CO8" s="90">
        <v>0</v>
      </c>
      <c r="CP8" s="90">
        <v>0</v>
      </c>
      <c r="CQ8" s="90">
        <v>200</v>
      </c>
      <c r="CR8" s="90">
        <v>0</v>
      </c>
      <c r="CS8" s="90">
        <v>0</v>
      </c>
      <c r="CT8" s="90">
        <v>0</v>
      </c>
      <c r="CU8" s="90">
        <v>0</v>
      </c>
      <c r="CV8" s="90">
        <v>0</v>
      </c>
      <c r="CW8" s="90">
        <v>0</v>
      </c>
      <c r="CX8" s="90">
        <v>0</v>
      </c>
      <c r="CY8" s="90">
        <v>0</v>
      </c>
      <c r="CZ8" s="90">
        <v>0</v>
      </c>
      <c r="DA8" s="90">
        <v>0</v>
      </c>
      <c r="DB8" s="90">
        <v>0</v>
      </c>
      <c r="DC8" s="90">
        <v>0</v>
      </c>
      <c r="DD8" s="90">
        <v>0</v>
      </c>
      <c r="DE8" s="90">
        <v>0</v>
      </c>
      <c r="DF8" s="90">
        <v>0</v>
      </c>
      <c r="DG8" s="90">
        <v>0</v>
      </c>
      <c r="DH8" s="90">
        <v>0</v>
      </c>
      <c r="DI8" s="90">
        <v>0</v>
      </c>
    </row>
    <row r="9" spans="1:113" ht="19.5" customHeight="1">
      <c r="A9" s="63" t="s">
        <v>38</v>
      </c>
      <c r="B9" s="63" t="s">
        <v>38</v>
      </c>
      <c r="C9" s="63" t="s">
        <v>38</v>
      </c>
      <c r="D9" s="63" t="s">
        <v>275</v>
      </c>
      <c r="E9" s="89">
        <f t="shared" si="0"/>
        <v>26679.800000000003</v>
      </c>
      <c r="F9" s="89">
        <v>14552.11</v>
      </c>
      <c r="G9" s="89">
        <v>2600</v>
      </c>
      <c r="H9" s="89">
        <v>50</v>
      </c>
      <c r="I9" s="89">
        <v>0</v>
      </c>
      <c r="J9" s="89">
        <v>0</v>
      </c>
      <c r="K9" s="89">
        <v>1979</v>
      </c>
      <c r="L9" s="89">
        <v>900</v>
      </c>
      <c r="M9" s="89">
        <v>448</v>
      </c>
      <c r="N9" s="89">
        <v>607</v>
      </c>
      <c r="O9" s="90">
        <v>0</v>
      </c>
      <c r="P9" s="90">
        <v>841.3</v>
      </c>
      <c r="Q9" s="90">
        <v>1068</v>
      </c>
      <c r="R9" s="90">
        <v>0</v>
      </c>
      <c r="S9" s="90">
        <v>6058.81</v>
      </c>
      <c r="T9" s="90">
        <v>4566.16</v>
      </c>
      <c r="U9" s="90">
        <v>809</v>
      </c>
      <c r="V9" s="90">
        <v>20</v>
      </c>
      <c r="W9" s="90">
        <v>158</v>
      </c>
      <c r="X9" s="90">
        <v>0</v>
      </c>
      <c r="Y9" s="90">
        <v>310</v>
      </c>
      <c r="Z9" s="90">
        <v>430</v>
      </c>
      <c r="AA9" s="90">
        <v>85</v>
      </c>
      <c r="AB9" s="90">
        <v>0</v>
      </c>
      <c r="AC9" s="90">
        <v>92.48</v>
      </c>
      <c r="AD9" s="90">
        <v>105.6</v>
      </c>
      <c r="AE9" s="90">
        <v>0</v>
      </c>
      <c r="AF9" s="90">
        <v>222.33</v>
      </c>
      <c r="AG9" s="90">
        <v>110</v>
      </c>
      <c r="AH9" s="90">
        <v>20</v>
      </c>
      <c r="AI9" s="90">
        <v>155</v>
      </c>
      <c r="AJ9" s="90">
        <v>8.65</v>
      </c>
      <c r="AK9" s="90">
        <v>120</v>
      </c>
      <c r="AL9" s="90">
        <v>0</v>
      </c>
      <c r="AM9" s="90">
        <v>0</v>
      </c>
      <c r="AN9" s="90">
        <v>1010</v>
      </c>
      <c r="AO9" s="90">
        <v>0</v>
      </c>
      <c r="AP9" s="90">
        <v>300</v>
      </c>
      <c r="AQ9" s="90">
        <v>69.6</v>
      </c>
      <c r="AR9" s="90">
        <v>18</v>
      </c>
      <c r="AS9" s="90">
        <v>0</v>
      </c>
      <c r="AT9" s="90">
        <v>0</v>
      </c>
      <c r="AU9" s="90">
        <v>522.5</v>
      </c>
      <c r="AV9" s="90">
        <v>2692.86</v>
      </c>
      <c r="AW9" s="90">
        <v>123</v>
      </c>
      <c r="AX9" s="90">
        <v>0</v>
      </c>
      <c r="AY9" s="90">
        <v>0</v>
      </c>
      <c r="AZ9" s="90">
        <v>20</v>
      </c>
      <c r="BA9" s="90">
        <v>4</v>
      </c>
      <c r="BB9" s="90">
        <v>0</v>
      </c>
      <c r="BC9" s="90">
        <v>20</v>
      </c>
      <c r="BD9" s="90">
        <v>1941</v>
      </c>
      <c r="BE9" s="90">
        <v>0</v>
      </c>
      <c r="BF9" s="90">
        <v>0</v>
      </c>
      <c r="BG9" s="90">
        <v>584.86</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90">
        <v>4868.67</v>
      </c>
      <c r="CA9" s="90">
        <v>0</v>
      </c>
      <c r="CB9" s="90">
        <v>0</v>
      </c>
      <c r="CC9" s="90">
        <v>4468.67</v>
      </c>
      <c r="CD9" s="90">
        <v>0</v>
      </c>
      <c r="CE9" s="90">
        <v>200</v>
      </c>
      <c r="CF9" s="90">
        <v>0</v>
      </c>
      <c r="CG9" s="90">
        <v>0</v>
      </c>
      <c r="CH9" s="90">
        <v>0</v>
      </c>
      <c r="CI9" s="90">
        <v>0</v>
      </c>
      <c r="CJ9" s="90">
        <v>0</v>
      </c>
      <c r="CK9" s="90">
        <v>0</v>
      </c>
      <c r="CL9" s="90">
        <v>0</v>
      </c>
      <c r="CM9" s="90">
        <v>0</v>
      </c>
      <c r="CN9" s="90">
        <v>0</v>
      </c>
      <c r="CO9" s="90">
        <v>0</v>
      </c>
      <c r="CP9" s="90">
        <v>0</v>
      </c>
      <c r="CQ9" s="90">
        <v>200</v>
      </c>
      <c r="CR9" s="90">
        <v>0</v>
      </c>
      <c r="CS9" s="90">
        <v>0</v>
      </c>
      <c r="CT9" s="90">
        <v>0</v>
      </c>
      <c r="CU9" s="90">
        <v>0</v>
      </c>
      <c r="CV9" s="90">
        <v>0</v>
      </c>
      <c r="CW9" s="90">
        <v>0</v>
      </c>
      <c r="CX9" s="90">
        <v>0</v>
      </c>
      <c r="CY9" s="90">
        <v>0</v>
      </c>
      <c r="CZ9" s="90">
        <v>0</v>
      </c>
      <c r="DA9" s="90">
        <v>0</v>
      </c>
      <c r="DB9" s="90">
        <v>0</v>
      </c>
      <c r="DC9" s="90">
        <v>0</v>
      </c>
      <c r="DD9" s="90">
        <v>0</v>
      </c>
      <c r="DE9" s="90">
        <v>0</v>
      </c>
      <c r="DF9" s="90">
        <v>0</v>
      </c>
      <c r="DG9" s="90">
        <v>0</v>
      </c>
      <c r="DH9" s="90">
        <v>0</v>
      </c>
      <c r="DI9" s="90">
        <v>0</v>
      </c>
    </row>
    <row r="10" spans="1:113" ht="19.5" customHeight="1">
      <c r="A10" s="63" t="s">
        <v>84</v>
      </c>
      <c r="B10" s="63" t="s">
        <v>85</v>
      </c>
      <c r="C10" s="63" t="s">
        <v>86</v>
      </c>
      <c r="D10" s="63" t="s">
        <v>88</v>
      </c>
      <c r="E10" s="89">
        <f t="shared" si="0"/>
        <v>26679.800000000003</v>
      </c>
      <c r="F10" s="89">
        <v>14552.11</v>
      </c>
      <c r="G10" s="89">
        <v>2600</v>
      </c>
      <c r="H10" s="89">
        <v>50</v>
      </c>
      <c r="I10" s="89">
        <v>0</v>
      </c>
      <c r="J10" s="89">
        <v>0</v>
      </c>
      <c r="K10" s="89">
        <v>1979</v>
      </c>
      <c r="L10" s="89">
        <v>900</v>
      </c>
      <c r="M10" s="89">
        <v>448</v>
      </c>
      <c r="N10" s="89">
        <v>607</v>
      </c>
      <c r="O10" s="90">
        <v>0</v>
      </c>
      <c r="P10" s="90">
        <v>841.3</v>
      </c>
      <c r="Q10" s="90">
        <v>1068</v>
      </c>
      <c r="R10" s="90">
        <v>0</v>
      </c>
      <c r="S10" s="90">
        <v>6058.81</v>
      </c>
      <c r="T10" s="90">
        <v>4566.16</v>
      </c>
      <c r="U10" s="90">
        <v>809</v>
      </c>
      <c r="V10" s="90">
        <v>20</v>
      </c>
      <c r="W10" s="90">
        <v>158</v>
      </c>
      <c r="X10" s="90">
        <v>0</v>
      </c>
      <c r="Y10" s="90">
        <v>310</v>
      </c>
      <c r="Z10" s="90">
        <v>430</v>
      </c>
      <c r="AA10" s="90">
        <v>85</v>
      </c>
      <c r="AB10" s="90">
        <v>0</v>
      </c>
      <c r="AC10" s="90">
        <v>92.48</v>
      </c>
      <c r="AD10" s="90">
        <v>105.6</v>
      </c>
      <c r="AE10" s="90">
        <v>0</v>
      </c>
      <c r="AF10" s="90">
        <v>222.33</v>
      </c>
      <c r="AG10" s="90">
        <v>110</v>
      </c>
      <c r="AH10" s="90">
        <v>20</v>
      </c>
      <c r="AI10" s="90">
        <v>155</v>
      </c>
      <c r="AJ10" s="90">
        <v>8.65</v>
      </c>
      <c r="AK10" s="90">
        <v>120</v>
      </c>
      <c r="AL10" s="90">
        <v>0</v>
      </c>
      <c r="AM10" s="90">
        <v>0</v>
      </c>
      <c r="AN10" s="90">
        <v>1010</v>
      </c>
      <c r="AO10" s="90">
        <v>0</v>
      </c>
      <c r="AP10" s="90">
        <v>300</v>
      </c>
      <c r="AQ10" s="90">
        <v>69.6</v>
      </c>
      <c r="AR10" s="90">
        <v>18</v>
      </c>
      <c r="AS10" s="90">
        <v>0</v>
      </c>
      <c r="AT10" s="90">
        <v>0</v>
      </c>
      <c r="AU10" s="90">
        <v>522.5</v>
      </c>
      <c r="AV10" s="90">
        <v>2692.86</v>
      </c>
      <c r="AW10" s="90">
        <v>123</v>
      </c>
      <c r="AX10" s="90">
        <v>0</v>
      </c>
      <c r="AY10" s="90">
        <v>0</v>
      </c>
      <c r="AZ10" s="90">
        <v>20</v>
      </c>
      <c r="BA10" s="90">
        <v>4</v>
      </c>
      <c r="BB10" s="90">
        <v>0</v>
      </c>
      <c r="BC10" s="90">
        <v>20</v>
      </c>
      <c r="BD10" s="90">
        <v>1941</v>
      </c>
      <c r="BE10" s="90">
        <v>0</v>
      </c>
      <c r="BF10" s="90">
        <v>0</v>
      </c>
      <c r="BG10" s="90">
        <v>584.86</v>
      </c>
      <c r="BH10" s="90">
        <v>0</v>
      </c>
      <c r="BI10" s="90">
        <v>0</v>
      </c>
      <c r="BJ10" s="90">
        <v>0</v>
      </c>
      <c r="BK10" s="90">
        <v>0</v>
      </c>
      <c r="BL10" s="90">
        <v>0</v>
      </c>
      <c r="BM10" s="90">
        <v>0</v>
      </c>
      <c r="BN10" s="90">
        <v>0</v>
      </c>
      <c r="BO10" s="90">
        <v>0</v>
      </c>
      <c r="BP10" s="90">
        <v>0</v>
      </c>
      <c r="BQ10" s="90">
        <v>0</v>
      </c>
      <c r="BR10" s="90">
        <v>0</v>
      </c>
      <c r="BS10" s="90">
        <v>0</v>
      </c>
      <c r="BT10" s="90">
        <v>0</v>
      </c>
      <c r="BU10" s="90">
        <v>0</v>
      </c>
      <c r="BV10" s="90">
        <v>0</v>
      </c>
      <c r="BW10" s="90">
        <v>0</v>
      </c>
      <c r="BX10" s="90">
        <v>0</v>
      </c>
      <c r="BY10" s="90">
        <v>0</v>
      </c>
      <c r="BZ10" s="90">
        <v>4868.67</v>
      </c>
      <c r="CA10" s="90">
        <v>0</v>
      </c>
      <c r="CB10" s="90">
        <v>0</v>
      </c>
      <c r="CC10" s="90">
        <v>4468.67</v>
      </c>
      <c r="CD10" s="90">
        <v>0</v>
      </c>
      <c r="CE10" s="90">
        <v>200</v>
      </c>
      <c r="CF10" s="90">
        <v>0</v>
      </c>
      <c r="CG10" s="90">
        <v>0</v>
      </c>
      <c r="CH10" s="90">
        <v>0</v>
      </c>
      <c r="CI10" s="90">
        <v>0</v>
      </c>
      <c r="CJ10" s="90">
        <v>0</v>
      </c>
      <c r="CK10" s="90">
        <v>0</v>
      </c>
      <c r="CL10" s="90">
        <v>0</v>
      </c>
      <c r="CM10" s="90">
        <v>0</v>
      </c>
      <c r="CN10" s="90">
        <v>0</v>
      </c>
      <c r="CO10" s="90">
        <v>0</v>
      </c>
      <c r="CP10" s="90">
        <v>0</v>
      </c>
      <c r="CQ10" s="90">
        <v>200</v>
      </c>
      <c r="CR10" s="90">
        <v>0</v>
      </c>
      <c r="CS10" s="90">
        <v>0</v>
      </c>
      <c r="CT10" s="90">
        <v>0</v>
      </c>
      <c r="CU10" s="90">
        <v>0</v>
      </c>
      <c r="CV10" s="90">
        <v>0</v>
      </c>
      <c r="CW10" s="90">
        <v>0</v>
      </c>
      <c r="CX10" s="90">
        <v>0</v>
      </c>
      <c r="CY10" s="90">
        <v>0</v>
      </c>
      <c r="CZ10" s="90">
        <v>0</v>
      </c>
      <c r="DA10" s="90">
        <v>0</v>
      </c>
      <c r="DB10" s="90">
        <v>0</v>
      </c>
      <c r="DC10" s="90">
        <v>0</v>
      </c>
      <c r="DD10" s="90">
        <v>0</v>
      </c>
      <c r="DE10" s="90">
        <v>0</v>
      </c>
      <c r="DF10" s="90">
        <v>0</v>
      </c>
      <c r="DG10" s="90">
        <v>0</v>
      </c>
      <c r="DH10" s="90">
        <v>0</v>
      </c>
      <c r="DI10" s="90">
        <v>0</v>
      </c>
    </row>
    <row r="11" spans="1:113" ht="19.5" customHeight="1">
      <c r="A11" s="63" t="s">
        <v>38</v>
      </c>
      <c r="B11" s="63" t="s">
        <v>38</v>
      </c>
      <c r="C11" s="63" t="s">
        <v>38</v>
      </c>
      <c r="D11" s="63" t="s">
        <v>276</v>
      </c>
      <c r="E11" s="89">
        <f t="shared" si="0"/>
        <v>39</v>
      </c>
      <c r="F11" s="89">
        <v>0</v>
      </c>
      <c r="G11" s="89">
        <v>0</v>
      </c>
      <c r="H11" s="89">
        <v>0</v>
      </c>
      <c r="I11" s="89">
        <v>0</v>
      </c>
      <c r="J11" s="89">
        <v>0</v>
      </c>
      <c r="K11" s="89">
        <v>0</v>
      </c>
      <c r="L11" s="89">
        <v>0</v>
      </c>
      <c r="M11" s="89">
        <v>0</v>
      </c>
      <c r="N11" s="89">
        <v>0</v>
      </c>
      <c r="O11" s="90">
        <v>0</v>
      </c>
      <c r="P11" s="90">
        <v>0</v>
      </c>
      <c r="Q11" s="90">
        <v>0</v>
      </c>
      <c r="R11" s="90">
        <v>0</v>
      </c>
      <c r="S11" s="90">
        <v>0</v>
      </c>
      <c r="T11" s="90">
        <v>39</v>
      </c>
      <c r="U11" s="90">
        <v>12</v>
      </c>
      <c r="V11" s="90">
        <v>0</v>
      </c>
      <c r="W11" s="90">
        <v>0</v>
      </c>
      <c r="X11" s="90">
        <v>0</v>
      </c>
      <c r="Y11" s="90">
        <v>0</v>
      </c>
      <c r="Z11" s="90">
        <v>0</v>
      </c>
      <c r="AA11" s="90">
        <v>0</v>
      </c>
      <c r="AB11" s="90">
        <v>0</v>
      </c>
      <c r="AC11" s="90">
        <v>0</v>
      </c>
      <c r="AD11" s="90">
        <v>10</v>
      </c>
      <c r="AE11" s="90">
        <v>0</v>
      </c>
      <c r="AF11" s="90">
        <v>0</v>
      </c>
      <c r="AG11" s="90">
        <v>0</v>
      </c>
      <c r="AH11" s="90">
        <v>0</v>
      </c>
      <c r="AI11" s="90">
        <v>0</v>
      </c>
      <c r="AJ11" s="90">
        <v>0</v>
      </c>
      <c r="AK11" s="90">
        <v>0</v>
      </c>
      <c r="AL11" s="90">
        <v>0</v>
      </c>
      <c r="AM11" s="90">
        <v>0</v>
      </c>
      <c r="AN11" s="90">
        <v>17</v>
      </c>
      <c r="AO11" s="90">
        <v>0</v>
      </c>
      <c r="AP11" s="90">
        <v>0</v>
      </c>
      <c r="AQ11" s="90">
        <v>0</v>
      </c>
      <c r="AR11" s="90">
        <v>0</v>
      </c>
      <c r="AS11" s="90">
        <v>0</v>
      </c>
      <c r="AT11" s="90">
        <v>0</v>
      </c>
      <c r="AU11" s="90">
        <v>0</v>
      </c>
      <c r="AV11" s="90">
        <v>0</v>
      </c>
      <c r="AW11" s="90">
        <v>0</v>
      </c>
      <c r="AX11" s="90">
        <v>0</v>
      </c>
      <c r="AY11" s="90">
        <v>0</v>
      </c>
      <c r="AZ11" s="90">
        <v>0</v>
      </c>
      <c r="BA11" s="90">
        <v>0</v>
      </c>
      <c r="BB11" s="90">
        <v>0</v>
      </c>
      <c r="BC11" s="90">
        <v>0</v>
      </c>
      <c r="BD11" s="90">
        <v>0</v>
      </c>
      <c r="BE11" s="90">
        <v>0</v>
      </c>
      <c r="BF11" s="90">
        <v>0</v>
      </c>
      <c r="BG11" s="90">
        <v>0</v>
      </c>
      <c r="BH11" s="90">
        <v>0</v>
      </c>
      <c r="BI11" s="90">
        <v>0</v>
      </c>
      <c r="BJ11" s="90">
        <v>0</v>
      </c>
      <c r="BK11" s="90">
        <v>0</v>
      </c>
      <c r="BL11" s="90">
        <v>0</v>
      </c>
      <c r="BM11" s="90">
        <v>0</v>
      </c>
      <c r="BN11" s="90">
        <v>0</v>
      </c>
      <c r="BO11" s="90">
        <v>0</v>
      </c>
      <c r="BP11" s="90">
        <v>0</v>
      </c>
      <c r="BQ11" s="90">
        <v>0</v>
      </c>
      <c r="BR11" s="90">
        <v>0</v>
      </c>
      <c r="BS11" s="90">
        <v>0</v>
      </c>
      <c r="BT11" s="90">
        <v>0</v>
      </c>
      <c r="BU11" s="90">
        <v>0</v>
      </c>
      <c r="BV11" s="90">
        <v>0</v>
      </c>
      <c r="BW11" s="90">
        <v>0</v>
      </c>
      <c r="BX11" s="90">
        <v>0</v>
      </c>
      <c r="BY11" s="90">
        <v>0</v>
      </c>
      <c r="BZ11" s="90">
        <v>0</v>
      </c>
      <c r="CA11" s="90">
        <v>0</v>
      </c>
      <c r="CB11" s="90">
        <v>0</v>
      </c>
      <c r="CC11" s="90">
        <v>0</v>
      </c>
      <c r="CD11" s="90">
        <v>0</v>
      </c>
      <c r="CE11" s="90">
        <v>0</v>
      </c>
      <c r="CF11" s="90">
        <v>0</v>
      </c>
      <c r="CG11" s="90">
        <v>0</v>
      </c>
      <c r="CH11" s="90">
        <v>0</v>
      </c>
      <c r="CI11" s="90">
        <v>0</v>
      </c>
      <c r="CJ11" s="90">
        <v>0</v>
      </c>
      <c r="CK11" s="90">
        <v>0</v>
      </c>
      <c r="CL11" s="90">
        <v>0</v>
      </c>
      <c r="CM11" s="90">
        <v>0</v>
      </c>
      <c r="CN11" s="90">
        <v>0</v>
      </c>
      <c r="CO11" s="90">
        <v>0</v>
      </c>
      <c r="CP11" s="90">
        <v>0</v>
      </c>
      <c r="CQ11" s="90">
        <v>0</v>
      </c>
      <c r="CR11" s="90">
        <v>0</v>
      </c>
      <c r="CS11" s="90">
        <v>0</v>
      </c>
      <c r="CT11" s="90">
        <v>0</v>
      </c>
      <c r="CU11" s="90">
        <v>0</v>
      </c>
      <c r="CV11" s="90">
        <v>0</v>
      </c>
      <c r="CW11" s="90">
        <v>0</v>
      </c>
      <c r="CX11" s="90">
        <v>0</v>
      </c>
      <c r="CY11" s="90">
        <v>0</v>
      </c>
      <c r="CZ11" s="90">
        <v>0</v>
      </c>
      <c r="DA11" s="90">
        <v>0</v>
      </c>
      <c r="DB11" s="90">
        <v>0</v>
      </c>
      <c r="DC11" s="90">
        <v>0</v>
      </c>
      <c r="DD11" s="90">
        <v>0</v>
      </c>
      <c r="DE11" s="90">
        <v>0</v>
      </c>
      <c r="DF11" s="90">
        <v>0</v>
      </c>
      <c r="DG11" s="90">
        <v>0</v>
      </c>
      <c r="DH11" s="90">
        <v>0</v>
      </c>
      <c r="DI11" s="90">
        <v>0</v>
      </c>
    </row>
    <row r="12" spans="1:113" ht="19.5" customHeight="1">
      <c r="A12" s="63" t="s">
        <v>38</v>
      </c>
      <c r="B12" s="63" t="s">
        <v>38</v>
      </c>
      <c r="C12" s="63" t="s">
        <v>38</v>
      </c>
      <c r="D12" s="63" t="s">
        <v>277</v>
      </c>
      <c r="E12" s="89">
        <f t="shared" si="0"/>
        <v>39</v>
      </c>
      <c r="F12" s="89">
        <v>0</v>
      </c>
      <c r="G12" s="89">
        <v>0</v>
      </c>
      <c r="H12" s="89">
        <v>0</v>
      </c>
      <c r="I12" s="89">
        <v>0</v>
      </c>
      <c r="J12" s="89">
        <v>0</v>
      </c>
      <c r="K12" s="89">
        <v>0</v>
      </c>
      <c r="L12" s="89">
        <v>0</v>
      </c>
      <c r="M12" s="89">
        <v>0</v>
      </c>
      <c r="N12" s="89">
        <v>0</v>
      </c>
      <c r="O12" s="90">
        <v>0</v>
      </c>
      <c r="P12" s="90">
        <v>0</v>
      </c>
      <c r="Q12" s="90">
        <v>0</v>
      </c>
      <c r="R12" s="90">
        <v>0</v>
      </c>
      <c r="S12" s="90">
        <v>0</v>
      </c>
      <c r="T12" s="90">
        <v>39</v>
      </c>
      <c r="U12" s="90">
        <v>12</v>
      </c>
      <c r="V12" s="90">
        <v>0</v>
      </c>
      <c r="W12" s="90">
        <v>0</v>
      </c>
      <c r="X12" s="90">
        <v>0</v>
      </c>
      <c r="Y12" s="90">
        <v>0</v>
      </c>
      <c r="Z12" s="90">
        <v>0</v>
      </c>
      <c r="AA12" s="90">
        <v>0</v>
      </c>
      <c r="AB12" s="90">
        <v>0</v>
      </c>
      <c r="AC12" s="90">
        <v>0</v>
      </c>
      <c r="AD12" s="90">
        <v>10</v>
      </c>
      <c r="AE12" s="90">
        <v>0</v>
      </c>
      <c r="AF12" s="90">
        <v>0</v>
      </c>
      <c r="AG12" s="90">
        <v>0</v>
      </c>
      <c r="AH12" s="90">
        <v>0</v>
      </c>
      <c r="AI12" s="90">
        <v>0</v>
      </c>
      <c r="AJ12" s="90">
        <v>0</v>
      </c>
      <c r="AK12" s="90">
        <v>0</v>
      </c>
      <c r="AL12" s="90">
        <v>0</v>
      </c>
      <c r="AM12" s="90">
        <v>0</v>
      </c>
      <c r="AN12" s="90">
        <v>17</v>
      </c>
      <c r="AO12" s="90">
        <v>0</v>
      </c>
      <c r="AP12" s="90">
        <v>0</v>
      </c>
      <c r="AQ12" s="90">
        <v>0</v>
      </c>
      <c r="AR12" s="90">
        <v>0</v>
      </c>
      <c r="AS12" s="90">
        <v>0</v>
      </c>
      <c r="AT12" s="90">
        <v>0</v>
      </c>
      <c r="AU12" s="90">
        <v>0</v>
      </c>
      <c r="AV12" s="90">
        <v>0</v>
      </c>
      <c r="AW12" s="90">
        <v>0</v>
      </c>
      <c r="AX12" s="90">
        <v>0</v>
      </c>
      <c r="AY12" s="90">
        <v>0</v>
      </c>
      <c r="AZ12" s="90">
        <v>0</v>
      </c>
      <c r="BA12" s="90">
        <v>0</v>
      </c>
      <c r="BB12" s="90">
        <v>0</v>
      </c>
      <c r="BC12" s="90">
        <v>0</v>
      </c>
      <c r="BD12" s="90">
        <v>0</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90">
        <v>0</v>
      </c>
      <c r="CA12" s="90">
        <v>0</v>
      </c>
      <c r="CB12" s="90">
        <v>0</v>
      </c>
      <c r="CC12" s="90">
        <v>0</v>
      </c>
      <c r="CD12" s="90">
        <v>0</v>
      </c>
      <c r="CE12" s="90">
        <v>0</v>
      </c>
      <c r="CF12" s="90">
        <v>0</v>
      </c>
      <c r="CG12" s="90">
        <v>0</v>
      </c>
      <c r="CH12" s="90">
        <v>0</v>
      </c>
      <c r="CI12" s="90">
        <v>0</v>
      </c>
      <c r="CJ12" s="90">
        <v>0</v>
      </c>
      <c r="CK12" s="90">
        <v>0</v>
      </c>
      <c r="CL12" s="90">
        <v>0</v>
      </c>
      <c r="CM12" s="90">
        <v>0</v>
      </c>
      <c r="CN12" s="90">
        <v>0</v>
      </c>
      <c r="CO12" s="90">
        <v>0</v>
      </c>
      <c r="CP12" s="90">
        <v>0</v>
      </c>
      <c r="CQ12" s="90">
        <v>0</v>
      </c>
      <c r="CR12" s="90">
        <v>0</v>
      </c>
      <c r="CS12" s="90">
        <v>0</v>
      </c>
      <c r="CT12" s="90">
        <v>0</v>
      </c>
      <c r="CU12" s="90">
        <v>0</v>
      </c>
      <c r="CV12" s="90">
        <v>0</v>
      </c>
      <c r="CW12" s="90">
        <v>0</v>
      </c>
      <c r="CX12" s="90">
        <v>0</v>
      </c>
      <c r="CY12" s="90">
        <v>0</v>
      </c>
      <c r="CZ12" s="90">
        <v>0</v>
      </c>
      <c r="DA12" s="90">
        <v>0</v>
      </c>
      <c r="DB12" s="90">
        <v>0</v>
      </c>
      <c r="DC12" s="90">
        <v>0</v>
      </c>
      <c r="DD12" s="90">
        <v>0</v>
      </c>
      <c r="DE12" s="90">
        <v>0</v>
      </c>
      <c r="DF12" s="90">
        <v>0</v>
      </c>
      <c r="DG12" s="90">
        <v>0</v>
      </c>
      <c r="DH12" s="90">
        <v>0</v>
      </c>
      <c r="DI12" s="90">
        <v>0</v>
      </c>
    </row>
    <row r="13" spans="1:113" ht="19.5" customHeight="1">
      <c r="A13" s="63" t="s">
        <v>96</v>
      </c>
      <c r="B13" s="63" t="s">
        <v>97</v>
      </c>
      <c r="C13" s="63" t="s">
        <v>98</v>
      </c>
      <c r="D13" s="63" t="s">
        <v>99</v>
      </c>
      <c r="E13" s="89">
        <f t="shared" si="0"/>
        <v>39</v>
      </c>
      <c r="F13" s="89">
        <v>0</v>
      </c>
      <c r="G13" s="89">
        <v>0</v>
      </c>
      <c r="H13" s="89">
        <v>0</v>
      </c>
      <c r="I13" s="89">
        <v>0</v>
      </c>
      <c r="J13" s="89">
        <v>0</v>
      </c>
      <c r="K13" s="89">
        <v>0</v>
      </c>
      <c r="L13" s="89">
        <v>0</v>
      </c>
      <c r="M13" s="89">
        <v>0</v>
      </c>
      <c r="N13" s="89">
        <v>0</v>
      </c>
      <c r="O13" s="90">
        <v>0</v>
      </c>
      <c r="P13" s="90">
        <v>0</v>
      </c>
      <c r="Q13" s="90">
        <v>0</v>
      </c>
      <c r="R13" s="90">
        <v>0</v>
      </c>
      <c r="S13" s="90">
        <v>0</v>
      </c>
      <c r="T13" s="90">
        <v>39</v>
      </c>
      <c r="U13" s="90">
        <v>12</v>
      </c>
      <c r="V13" s="90">
        <v>0</v>
      </c>
      <c r="W13" s="90">
        <v>0</v>
      </c>
      <c r="X13" s="90">
        <v>0</v>
      </c>
      <c r="Y13" s="90">
        <v>0</v>
      </c>
      <c r="Z13" s="90">
        <v>0</v>
      </c>
      <c r="AA13" s="90">
        <v>0</v>
      </c>
      <c r="AB13" s="90">
        <v>0</v>
      </c>
      <c r="AC13" s="90">
        <v>0</v>
      </c>
      <c r="AD13" s="90">
        <v>10</v>
      </c>
      <c r="AE13" s="90">
        <v>0</v>
      </c>
      <c r="AF13" s="90">
        <v>0</v>
      </c>
      <c r="AG13" s="90">
        <v>0</v>
      </c>
      <c r="AH13" s="90">
        <v>0</v>
      </c>
      <c r="AI13" s="90">
        <v>0</v>
      </c>
      <c r="AJ13" s="90">
        <v>0</v>
      </c>
      <c r="AK13" s="90">
        <v>0</v>
      </c>
      <c r="AL13" s="90">
        <v>0</v>
      </c>
      <c r="AM13" s="90">
        <v>0</v>
      </c>
      <c r="AN13" s="90">
        <v>17</v>
      </c>
      <c r="AO13" s="90">
        <v>0</v>
      </c>
      <c r="AP13" s="90">
        <v>0</v>
      </c>
      <c r="AQ13" s="90">
        <v>0</v>
      </c>
      <c r="AR13" s="90">
        <v>0</v>
      </c>
      <c r="AS13" s="90">
        <v>0</v>
      </c>
      <c r="AT13" s="90">
        <v>0</v>
      </c>
      <c r="AU13" s="90">
        <v>0</v>
      </c>
      <c r="AV13" s="90">
        <v>0</v>
      </c>
      <c r="AW13" s="90">
        <v>0</v>
      </c>
      <c r="AX13" s="90">
        <v>0</v>
      </c>
      <c r="AY13" s="90">
        <v>0</v>
      </c>
      <c r="AZ13" s="90">
        <v>0</v>
      </c>
      <c r="BA13" s="90">
        <v>0</v>
      </c>
      <c r="BB13" s="90">
        <v>0</v>
      </c>
      <c r="BC13" s="90">
        <v>0</v>
      </c>
      <c r="BD13" s="90">
        <v>0</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90">
        <v>0</v>
      </c>
      <c r="CA13" s="90">
        <v>0</v>
      </c>
      <c r="CB13" s="90">
        <v>0</v>
      </c>
      <c r="CC13" s="90">
        <v>0</v>
      </c>
      <c r="CD13" s="90">
        <v>0</v>
      </c>
      <c r="CE13" s="90">
        <v>0</v>
      </c>
      <c r="CF13" s="90">
        <v>0</v>
      </c>
      <c r="CG13" s="90">
        <v>0</v>
      </c>
      <c r="CH13" s="90">
        <v>0</v>
      </c>
      <c r="CI13" s="90">
        <v>0</v>
      </c>
      <c r="CJ13" s="90">
        <v>0</v>
      </c>
      <c r="CK13" s="90">
        <v>0</v>
      </c>
      <c r="CL13" s="90">
        <v>0</v>
      </c>
      <c r="CM13" s="90">
        <v>0</v>
      </c>
      <c r="CN13" s="90">
        <v>0</v>
      </c>
      <c r="CO13" s="90">
        <v>0</v>
      </c>
      <c r="CP13" s="90">
        <v>0</v>
      </c>
      <c r="CQ13" s="90">
        <v>0</v>
      </c>
      <c r="CR13" s="90">
        <v>0</v>
      </c>
      <c r="CS13" s="90">
        <v>0</v>
      </c>
      <c r="CT13" s="90">
        <v>0</v>
      </c>
      <c r="CU13" s="90">
        <v>0</v>
      </c>
      <c r="CV13" s="90">
        <v>0</v>
      </c>
      <c r="CW13" s="90">
        <v>0</v>
      </c>
      <c r="CX13" s="90">
        <v>0</v>
      </c>
      <c r="CY13" s="90">
        <v>0</v>
      </c>
      <c r="CZ13" s="90">
        <v>0</v>
      </c>
      <c r="DA13" s="90">
        <v>0</v>
      </c>
      <c r="DB13" s="90">
        <v>0</v>
      </c>
      <c r="DC13" s="90">
        <v>0</v>
      </c>
      <c r="DD13" s="90">
        <v>0</v>
      </c>
      <c r="DE13" s="90">
        <v>0</v>
      </c>
      <c r="DF13" s="90">
        <v>0</v>
      </c>
      <c r="DG13" s="90">
        <v>0</v>
      </c>
      <c r="DH13" s="90">
        <v>0</v>
      </c>
      <c r="DI13" s="90">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67"/>
  <sheetViews>
    <sheetView showGridLines="0" showZeros="0" workbookViewId="0" topLeftCell="A1">
      <selection activeCell="A1" sqref="A1"/>
    </sheetView>
  </sheetViews>
  <sheetFormatPr defaultColWidth="8.83203125" defaultRowHeight="11.25"/>
  <cols>
    <col min="1" max="2" width="5.5" style="0" customWidth="1"/>
    <col min="3" max="3" width="9.16015625" style="0" customWidth="1"/>
    <col min="4" max="4" width="72.83203125" style="0" customWidth="1"/>
    <col min="5" max="7" width="21.83203125" style="0" customWidth="1"/>
    <col min="8" max="16384" width="9.33203125" style="0" bestFit="1" customWidth="1"/>
  </cols>
  <sheetData>
    <row r="1" spans="1:7" ht="19.5" customHeight="1">
      <c r="A1" s="47"/>
      <c r="B1" s="47"/>
      <c r="C1" s="47"/>
      <c r="D1" s="48"/>
      <c r="E1" s="47"/>
      <c r="F1" s="47"/>
      <c r="G1" s="28" t="s">
        <v>278</v>
      </c>
    </row>
    <row r="2" spans="1:7" ht="25.5" customHeight="1">
      <c r="A2" s="24" t="s">
        <v>279</v>
      </c>
      <c r="B2" s="24"/>
      <c r="C2" s="24"/>
      <c r="D2" s="24"/>
      <c r="E2" s="24"/>
      <c r="F2" s="24"/>
      <c r="G2" s="24"/>
    </row>
    <row r="3" spans="1:7" ht="19.5" customHeight="1">
      <c r="A3" s="25" t="s">
        <v>0</v>
      </c>
      <c r="B3" s="26"/>
      <c r="C3" s="26"/>
      <c r="D3" s="26"/>
      <c r="E3" s="50"/>
      <c r="F3" s="50"/>
      <c r="G3" s="28" t="s">
        <v>5</v>
      </c>
    </row>
    <row r="4" spans="1:7" ht="19.5" customHeight="1">
      <c r="A4" s="66" t="s">
        <v>280</v>
      </c>
      <c r="B4" s="67"/>
      <c r="C4" s="67"/>
      <c r="D4" s="68"/>
      <c r="E4" s="74" t="s">
        <v>102</v>
      </c>
      <c r="F4" s="36"/>
      <c r="G4" s="36"/>
    </row>
    <row r="5" spans="1:7" ht="19.5" customHeight="1">
      <c r="A5" s="29" t="s">
        <v>69</v>
      </c>
      <c r="B5" s="31"/>
      <c r="C5" s="75" t="s">
        <v>70</v>
      </c>
      <c r="D5" s="76" t="s">
        <v>191</v>
      </c>
      <c r="E5" s="36" t="s">
        <v>59</v>
      </c>
      <c r="F5" s="33" t="s">
        <v>281</v>
      </c>
      <c r="G5" s="77" t="s">
        <v>282</v>
      </c>
    </row>
    <row r="6" spans="1:7" ht="33.75" customHeight="1">
      <c r="A6" s="38" t="s">
        <v>79</v>
      </c>
      <c r="B6" s="39" t="s">
        <v>80</v>
      </c>
      <c r="C6" s="78"/>
      <c r="D6" s="79"/>
      <c r="E6" s="42"/>
      <c r="F6" s="43"/>
      <c r="G6" s="62"/>
    </row>
    <row r="7" spans="1:7" ht="19.5" customHeight="1">
      <c r="A7" s="44" t="s">
        <v>38</v>
      </c>
      <c r="B7" s="63" t="s">
        <v>38</v>
      </c>
      <c r="C7" s="80" t="s">
        <v>38</v>
      </c>
      <c r="D7" s="44" t="s">
        <v>59</v>
      </c>
      <c r="E7" s="64">
        <f aca="true" t="shared" si="0" ref="E7:E67">SUM(F7:G7)</f>
        <v>18975.629999999997</v>
      </c>
      <c r="F7" s="64">
        <v>14843.97</v>
      </c>
      <c r="G7" s="45">
        <v>4131.66</v>
      </c>
    </row>
    <row r="8" spans="1:7" ht="19.5" customHeight="1">
      <c r="A8" s="44" t="s">
        <v>38</v>
      </c>
      <c r="B8" s="63" t="s">
        <v>38</v>
      </c>
      <c r="C8" s="80" t="s">
        <v>38</v>
      </c>
      <c r="D8" s="44" t="s">
        <v>82</v>
      </c>
      <c r="E8" s="64">
        <f t="shared" si="0"/>
        <v>2351.69</v>
      </c>
      <c r="F8" s="64">
        <v>2135.09</v>
      </c>
      <c r="G8" s="45">
        <v>216.6</v>
      </c>
    </row>
    <row r="9" spans="1:7" ht="19.5" customHeight="1">
      <c r="A9" s="44" t="s">
        <v>38</v>
      </c>
      <c r="B9" s="63" t="s">
        <v>38</v>
      </c>
      <c r="C9" s="80" t="s">
        <v>38</v>
      </c>
      <c r="D9" s="44" t="s">
        <v>83</v>
      </c>
      <c r="E9" s="64">
        <f t="shared" si="0"/>
        <v>2351.69</v>
      </c>
      <c r="F9" s="64">
        <v>2135.09</v>
      </c>
      <c r="G9" s="45">
        <v>216.6</v>
      </c>
    </row>
    <row r="10" spans="1:7" ht="19.5" customHeight="1">
      <c r="A10" s="44" t="s">
        <v>38</v>
      </c>
      <c r="B10" s="63" t="s">
        <v>38</v>
      </c>
      <c r="C10" s="80" t="s">
        <v>38</v>
      </c>
      <c r="D10" s="44" t="s">
        <v>283</v>
      </c>
      <c r="E10" s="64">
        <f t="shared" si="0"/>
        <v>2103.09</v>
      </c>
      <c r="F10" s="64">
        <v>2103.09</v>
      </c>
      <c r="G10" s="45">
        <v>0</v>
      </c>
    </row>
    <row r="11" spans="1:7" ht="19.5" customHeight="1">
      <c r="A11" s="44" t="s">
        <v>284</v>
      </c>
      <c r="B11" s="63" t="s">
        <v>163</v>
      </c>
      <c r="C11" s="80" t="s">
        <v>87</v>
      </c>
      <c r="D11" s="44" t="s">
        <v>285</v>
      </c>
      <c r="E11" s="64">
        <f t="shared" si="0"/>
        <v>400</v>
      </c>
      <c r="F11" s="64">
        <v>400</v>
      </c>
      <c r="G11" s="45">
        <v>0</v>
      </c>
    </row>
    <row r="12" spans="1:7" ht="19.5" customHeight="1">
      <c r="A12" s="44" t="s">
        <v>284</v>
      </c>
      <c r="B12" s="63" t="s">
        <v>286</v>
      </c>
      <c r="C12" s="80" t="s">
        <v>87</v>
      </c>
      <c r="D12" s="44" t="s">
        <v>287</v>
      </c>
      <c r="E12" s="64">
        <f t="shared" si="0"/>
        <v>427</v>
      </c>
      <c r="F12" s="64">
        <v>427</v>
      </c>
      <c r="G12" s="45">
        <v>0</v>
      </c>
    </row>
    <row r="13" spans="1:7" ht="19.5" customHeight="1">
      <c r="A13" s="44" t="s">
        <v>284</v>
      </c>
      <c r="B13" s="63" t="s">
        <v>92</v>
      </c>
      <c r="C13" s="80" t="s">
        <v>87</v>
      </c>
      <c r="D13" s="44" t="s">
        <v>288</v>
      </c>
      <c r="E13" s="64">
        <f t="shared" si="0"/>
        <v>100</v>
      </c>
      <c r="F13" s="64">
        <v>100</v>
      </c>
      <c r="G13" s="45">
        <v>0</v>
      </c>
    </row>
    <row r="14" spans="1:7" ht="19.5" customHeight="1">
      <c r="A14" s="44" t="s">
        <v>284</v>
      </c>
      <c r="B14" s="63" t="s">
        <v>289</v>
      </c>
      <c r="C14" s="80" t="s">
        <v>87</v>
      </c>
      <c r="D14" s="44" t="s">
        <v>290</v>
      </c>
      <c r="E14" s="64">
        <f t="shared" si="0"/>
        <v>40</v>
      </c>
      <c r="F14" s="64">
        <v>40</v>
      </c>
      <c r="G14" s="45">
        <v>0</v>
      </c>
    </row>
    <row r="15" spans="1:7" ht="19.5" customHeight="1">
      <c r="A15" s="44" t="s">
        <v>284</v>
      </c>
      <c r="B15" s="63" t="s">
        <v>291</v>
      </c>
      <c r="C15" s="80" t="s">
        <v>87</v>
      </c>
      <c r="D15" s="44" t="s">
        <v>292</v>
      </c>
      <c r="E15" s="64">
        <f t="shared" si="0"/>
        <v>60</v>
      </c>
      <c r="F15" s="64">
        <v>60</v>
      </c>
      <c r="G15" s="45">
        <v>0</v>
      </c>
    </row>
    <row r="16" spans="1:7" ht="19.5" customHeight="1">
      <c r="A16" s="44" t="s">
        <v>284</v>
      </c>
      <c r="B16" s="63" t="s">
        <v>293</v>
      </c>
      <c r="C16" s="80" t="s">
        <v>87</v>
      </c>
      <c r="D16" s="44" t="s">
        <v>294</v>
      </c>
      <c r="E16" s="64">
        <f t="shared" si="0"/>
        <v>13.3</v>
      </c>
      <c r="F16" s="64">
        <v>13.3</v>
      </c>
      <c r="G16" s="45">
        <v>0</v>
      </c>
    </row>
    <row r="17" spans="1:7" ht="19.5" customHeight="1">
      <c r="A17" s="44" t="s">
        <v>284</v>
      </c>
      <c r="B17" s="63" t="s">
        <v>295</v>
      </c>
      <c r="C17" s="80" t="s">
        <v>87</v>
      </c>
      <c r="D17" s="44" t="s">
        <v>296</v>
      </c>
      <c r="E17" s="64">
        <f t="shared" si="0"/>
        <v>130</v>
      </c>
      <c r="F17" s="64">
        <v>130</v>
      </c>
      <c r="G17" s="45">
        <v>0</v>
      </c>
    </row>
    <row r="18" spans="1:7" ht="19.5" customHeight="1">
      <c r="A18" s="44" t="s">
        <v>284</v>
      </c>
      <c r="B18" s="63" t="s">
        <v>94</v>
      </c>
      <c r="C18" s="80" t="s">
        <v>87</v>
      </c>
      <c r="D18" s="44" t="s">
        <v>297</v>
      </c>
      <c r="E18" s="64">
        <f t="shared" si="0"/>
        <v>932.79</v>
      </c>
      <c r="F18" s="64">
        <v>932.79</v>
      </c>
      <c r="G18" s="45">
        <v>0</v>
      </c>
    </row>
    <row r="19" spans="1:7" ht="19.5" customHeight="1">
      <c r="A19" s="44" t="s">
        <v>38</v>
      </c>
      <c r="B19" s="63" t="s">
        <v>38</v>
      </c>
      <c r="C19" s="80" t="s">
        <v>38</v>
      </c>
      <c r="D19" s="44" t="s">
        <v>298</v>
      </c>
      <c r="E19" s="64">
        <f t="shared" si="0"/>
        <v>216.6</v>
      </c>
      <c r="F19" s="64">
        <v>0</v>
      </c>
      <c r="G19" s="45">
        <v>216.6</v>
      </c>
    </row>
    <row r="20" spans="1:7" ht="19.5" customHeight="1">
      <c r="A20" s="44" t="s">
        <v>299</v>
      </c>
      <c r="B20" s="63" t="s">
        <v>163</v>
      </c>
      <c r="C20" s="80" t="s">
        <v>87</v>
      </c>
      <c r="D20" s="44" t="s">
        <v>300</v>
      </c>
      <c r="E20" s="64">
        <f t="shared" si="0"/>
        <v>52</v>
      </c>
      <c r="F20" s="64">
        <v>0</v>
      </c>
      <c r="G20" s="45">
        <v>52</v>
      </c>
    </row>
    <row r="21" spans="1:7" ht="19.5" customHeight="1">
      <c r="A21" s="44" t="s">
        <v>299</v>
      </c>
      <c r="B21" s="63" t="s">
        <v>86</v>
      </c>
      <c r="C21" s="80" t="s">
        <v>87</v>
      </c>
      <c r="D21" s="44" t="s">
        <v>301</v>
      </c>
      <c r="E21" s="64">
        <f t="shared" si="0"/>
        <v>30</v>
      </c>
      <c r="F21" s="64">
        <v>0</v>
      </c>
      <c r="G21" s="45">
        <v>30</v>
      </c>
    </row>
    <row r="22" spans="1:7" ht="19.5" customHeight="1">
      <c r="A22" s="44" t="s">
        <v>299</v>
      </c>
      <c r="B22" s="63" t="s">
        <v>98</v>
      </c>
      <c r="C22" s="80" t="s">
        <v>87</v>
      </c>
      <c r="D22" s="44" t="s">
        <v>302</v>
      </c>
      <c r="E22" s="64">
        <f t="shared" si="0"/>
        <v>30</v>
      </c>
      <c r="F22" s="64">
        <v>0</v>
      </c>
      <c r="G22" s="45">
        <v>30</v>
      </c>
    </row>
    <row r="23" spans="1:7" ht="19.5" customHeight="1">
      <c r="A23" s="44" t="s">
        <v>299</v>
      </c>
      <c r="B23" s="63" t="s">
        <v>286</v>
      </c>
      <c r="C23" s="80" t="s">
        <v>87</v>
      </c>
      <c r="D23" s="44" t="s">
        <v>303</v>
      </c>
      <c r="E23" s="64">
        <f t="shared" si="0"/>
        <v>10</v>
      </c>
      <c r="F23" s="64">
        <v>0</v>
      </c>
      <c r="G23" s="45">
        <v>10</v>
      </c>
    </row>
    <row r="24" spans="1:7" ht="19.5" customHeight="1">
      <c r="A24" s="44" t="s">
        <v>299</v>
      </c>
      <c r="B24" s="63" t="s">
        <v>304</v>
      </c>
      <c r="C24" s="80" t="s">
        <v>87</v>
      </c>
      <c r="D24" s="44" t="s">
        <v>305</v>
      </c>
      <c r="E24" s="64">
        <f t="shared" si="0"/>
        <v>15</v>
      </c>
      <c r="F24" s="64">
        <v>0</v>
      </c>
      <c r="G24" s="45">
        <v>15</v>
      </c>
    </row>
    <row r="25" spans="1:7" ht="19.5" customHeight="1">
      <c r="A25" s="44" t="s">
        <v>299</v>
      </c>
      <c r="B25" s="63" t="s">
        <v>306</v>
      </c>
      <c r="C25" s="80" t="s">
        <v>87</v>
      </c>
      <c r="D25" s="44" t="s">
        <v>307</v>
      </c>
      <c r="E25" s="64">
        <f t="shared" si="0"/>
        <v>50</v>
      </c>
      <c r="F25" s="64">
        <v>0</v>
      </c>
      <c r="G25" s="45">
        <v>50</v>
      </c>
    </row>
    <row r="26" spans="1:7" ht="19.5" customHeight="1">
      <c r="A26" s="44" t="s">
        <v>299</v>
      </c>
      <c r="B26" s="63" t="s">
        <v>308</v>
      </c>
      <c r="C26" s="80" t="s">
        <v>87</v>
      </c>
      <c r="D26" s="44" t="s">
        <v>309</v>
      </c>
      <c r="E26" s="64">
        <f t="shared" si="0"/>
        <v>9.6</v>
      </c>
      <c r="F26" s="64">
        <v>0</v>
      </c>
      <c r="G26" s="45">
        <v>9.6</v>
      </c>
    </row>
    <row r="27" spans="1:7" ht="19.5" customHeight="1">
      <c r="A27" s="44" t="s">
        <v>299</v>
      </c>
      <c r="B27" s="63" t="s">
        <v>94</v>
      </c>
      <c r="C27" s="80" t="s">
        <v>87</v>
      </c>
      <c r="D27" s="44" t="s">
        <v>310</v>
      </c>
      <c r="E27" s="64">
        <f t="shared" si="0"/>
        <v>20</v>
      </c>
      <c r="F27" s="64">
        <v>0</v>
      </c>
      <c r="G27" s="45">
        <v>20</v>
      </c>
    </row>
    <row r="28" spans="1:7" ht="19.5" customHeight="1">
      <c r="A28" s="44" t="s">
        <v>38</v>
      </c>
      <c r="B28" s="63" t="s">
        <v>38</v>
      </c>
      <c r="C28" s="80" t="s">
        <v>38</v>
      </c>
      <c r="D28" s="44" t="s">
        <v>166</v>
      </c>
      <c r="E28" s="64">
        <f t="shared" si="0"/>
        <v>32</v>
      </c>
      <c r="F28" s="64">
        <v>32</v>
      </c>
      <c r="G28" s="45">
        <v>0</v>
      </c>
    </row>
    <row r="29" spans="1:7" ht="19.5" customHeight="1">
      <c r="A29" s="44" t="s">
        <v>311</v>
      </c>
      <c r="B29" s="63" t="s">
        <v>86</v>
      </c>
      <c r="C29" s="80" t="s">
        <v>87</v>
      </c>
      <c r="D29" s="44" t="s">
        <v>312</v>
      </c>
      <c r="E29" s="64">
        <f t="shared" si="0"/>
        <v>2</v>
      </c>
      <c r="F29" s="64">
        <v>2</v>
      </c>
      <c r="G29" s="45">
        <v>0</v>
      </c>
    </row>
    <row r="30" spans="1:7" ht="19.5" customHeight="1">
      <c r="A30" s="44" t="s">
        <v>311</v>
      </c>
      <c r="B30" s="63" t="s">
        <v>286</v>
      </c>
      <c r="C30" s="80" t="s">
        <v>87</v>
      </c>
      <c r="D30" s="44" t="s">
        <v>313</v>
      </c>
      <c r="E30" s="64">
        <f t="shared" si="0"/>
        <v>20</v>
      </c>
      <c r="F30" s="64">
        <v>20</v>
      </c>
      <c r="G30" s="45">
        <v>0</v>
      </c>
    </row>
    <row r="31" spans="1:7" ht="19.5" customHeight="1">
      <c r="A31" s="44" t="s">
        <v>311</v>
      </c>
      <c r="B31" s="63" t="s">
        <v>94</v>
      </c>
      <c r="C31" s="80" t="s">
        <v>87</v>
      </c>
      <c r="D31" s="44" t="s">
        <v>314</v>
      </c>
      <c r="E31" s="64">
        <f t="shared" si="0"/>
        <v>10</v>
      </c>
      <c r="F31" s="64">
        <v>10</v>
      </c>
      <c r="G31" s="45">
        <v>0</v>
      </c>
    </row>
    <row r="32" spans="1:7" ht="19.5" customHeight="1">
      <c r="A32" s="44" t="s">
        <v>38</v>
      </c>
      <c r="B32" s="63" t="s">
        <v>38</v>
      </c>
      <c r="C32" s="80" t="s">
        <v>38</v>
      </c>
      <c r="D32" s="44" t="s">
        <v>89</v>
      </c>
      <c r="E32" s="64">
        <f t="shared" si="0"/>
        <v>16623.94</v>
      </c>
      <c r="F32" s="64">
        <v>12708.88</v>
      </c>
      <c r="G32" s="45">
        <v>3915.06</v>
      </c>
    </row>
    <row r="33" spans="1:7" ht="19.5" customHeight="1">
      <c r="A33" s="44" t="s">
        <v>38</v>
      </c>
      <c r="B33" s="63" t="s">
        <v>38</v>
      </c>
      <c r="C33" s="80" t="s">
        <v>38</v>
      </c>
      <c r="D33" s="44" t="s">
        <v>90</v>
      </c>
      <c r="E33" s="64">
        <f t="shared" si="0"/>
        <v>16623.94</v>
      </c>
      <c r="F33" s="64">
        <v>12708.88</v>
      </c>
      <c r="G33" s="45">
        <v>3915.06</v>
      </c>
    </row>
    <row r="34" spans="1:7" ht="19.5" customHeight="1">
      <c r="A34" s="44" t="s">
        <v>38</v>
      </c>
      <c r="B34" s="63" t="s">
        <v>38</v>
      </c>
      <c r="C34" s="80" t="s">
        <v>38</v>
      </c>
      <c r="D34" s="44" t="s">
        <v>283</v>
      </c>
      <c r="E34" s="64">
        <f t="shared" si="0"/>
        <v>12449.02</v>
      </c>
      <c r="F34" s="64">
        <v>12449.02</v>
      </c>
      <c r="G34" s="45">
        <v>0</v>
      </c>
    </row>
    <row r="35" spans="1:7" ht="19.5" customHeight="1">
      <c r="A35" s="44" t="s">
        <v>284</v>
      </c>
      <c r="B35" s="63" t="s">
        <v>163</v>
      </c>
      <c r="C35" s="80" t="s">
        <v>91</v>
      </c>
      <c r="D35" s="44" t="s">
        <v>285</v>
      </c>
      <c r="E35" s="64">
        <f t="shared" si="0"/>
        <v>2200</v>
      </c>
      <c r="F35" s="64">
        <v>2200</v>
      </c>
      <c r="G35" s="45">
        <v>0</v>
      </c>
    </row>
    <row r="36" spans="1:7" ht="19.5" customHeight="1">
      <c r="A36" s="44" t="s">
        <v>284</v>
      </c>
      <c r="B36" s="63" t="s">
        <v>97</v>
      </c>
      <c r="C36" s="80" t="s">
        <v>91</v>
      </c>
      <c r="D36" s="44" t="s">
        <v>315</v>
      </c>
      <c r="E36" s="64">
        <f t="shared" si="0"/>
        <v>50</v>
      </c>
      <c r="F36" s="64">
        <v>50</v>
      </c>
      <c r="G36" s="45">
        <v>0</v>
      </c>
    </row>
    <row r="37" spans="1:7" ht="19.5" customHeight="1">
      <c r="A37" s="44" t="s">
        <v>284</v>
      </c>
      <c r="B37" s="63" t="s">
        <v>286</v>
      </c>
      <c r="C37" s="80" t="s">
        <v>91</v>
      </c>
      <c r="D37" s="44" t="s">
        <v>287</v>
      </c>
      <c r="E37" s="64">
        <f t="shared" si="0"/>
        <v>1552</v>
      </c>
      <c r="F37" s="64">
        <v>1552</v>
      </c>
      <c r="G37" s="45">
        <v>0</v>
      </c>
    </row>
    <row r="38" spans="1:7" ht="19.5" customHeight="1">
      <c r="A38" s="44" t="s">
        <v>284</v>
      </c>
      <c r="B38" s="63" t="s">
        <v>92</v>
      </c>
      <c r="C38" s="80" t="s">
        <v>91</v>
      </c>
      <c r="D38" s="44" t="s">
        <v>288</v>
      </c>
      <c r="E38" s="64">
        <f t="shared" si="0"/>
        <v>800</v>
      </c>
      <c r="F38" s="64">
        <v>800</v>
      </c>
      <c r="G38" s="45">
        <v>0</v>
      </c>
    </row>
    <row r="39" spans="1:7" ht="19.5" customHeight="1">
      <c r="A39" s="44" t="s">
        <v>284</v>
      </c>
      <c r="B39" s="63" t="s">
        <v>289</v>
      </c>
      <c r="C39" s="80" t="s">
        <v>91</v>
      </c>
      <c r="D39" s="44" t="s">
        <v>290</v>
      </c>
      <c r="E39" s="64">
        <f t="shared" si="0"/>
        <v>408</v>
      </c>
      <c r="F39" s="64">
        <v>408</v>
      </c>
      <c r="G39" s="45">
        <v>0</v>
      </c>
    </row>
    <row r="40" spans="1:7" ht="19.5" customHeight="1">
      <c r="A40" s="44" t="s">
        <v>284</v>
      </c>
      <c r="B40" s="63" t="s">
        <v>291</v>
      </c>
      <c r="C40" s="80" t="s">
        <v>91</v>
      </c>
      <c r="D40" s="44" t="s">
        <v>292</v>
      </c>
      <c r="E40" s="64">
        <f t="shared" si="0"/>
        <v>547</v>
      </c>
      <c r="F40" s="64">
        <v>547</v>
      </c>
      <c r="G40" s="45">
        <v>0</v>
      </c>
    </row>
    <row r="41" spans="1:7" ht="19.5" customHeight="1">
      <c r="A41" s="44" t="s">
        <v>284</v>
      </c>
      <c r="B41" s="63" t="s">
        <v>293</v>
      </c>
      <c r="C41" s="80" t="s">
        <v>91</v>
      </c>
      <c r="D41" s="44" t="s">
        <v>294</v>
      </c>
      <c r="E41" s="64">
        <f t="shared" si="0"/>
        <v>828</v>
      </c>
      <c r="F41" s="64">
        <v>828</v>
      </c>
      <c r="G41" s="45">
        <v>0</v>
      </c>
    </row>
    <row r="42" spans="1:7" ht="19.5" customHeight="1">
      <c r="A42" s="44" t="s">
        <v>284</v>
      </c>
      <c r="B42" s="63" t="s">
        <v>295</v>
      </c>
      <c r="C42" s="80" t="s">
        <v>91</v>
      </c>
      <c r="D42" s="44" t="s">
        <v>296</v>
      </c>
      <c r="E42" s="64">
        <f t="shared" si="0"/>
        <v>938</v>
      </c>
      <c r="F42" s="64">
        <v>938</v>
      </c>
      <c r="G42" s="45">
        <v>0</v>
      </c>
    </row>
    <row r="43" spans="1:7" ht="19.5" customHeight="1">
      <c r="A43" s="44" t="s">
        <v>284</v>
      </c>
      <c r="B43" s="63" t="s">
        <v>94</v>
      </c>
      <c r="C43" s="80" t="s">
        <v>91</v>
      </c>
      <c r="D43" s="44" t="s">
        <v>297</v>
      </c>
      <c r="E43" s="64">
        <f t="shared" si="0"/>
        <v>5126.02</v>
      </c>
      <c r="F43" s="64">
        <v>5126.02</v>
      </c>
      <c r="G43" s="45">
        <v>0</v>
      </c>
    </row>
    <row r="44" spans="1:7" ht="19.5" customHeight="1">
      <c r="A44" s="44" t="s">
        <v>38</v>
      </c>
      <c r="B44" s="63" t="s">
        <v>38</v>
      </c>
      <c r="C44" s="80" t="s">
        <v>38</v>
      </c>
      <c r="D44" s="44" t="s">
        <v>298</v>
      </c>
      <c r="E44" s="64">
        <f t="shared" si="0"/>
        <v>3915.06</v>
      </c>
      <c r="F44" s="64">
        <v>0</v>
      </c>
      <c r="G44" s="45">
        <v>3915.06</v>
      </c>
    </row>
    <row r="45" spans="1:7" ht="19.5" customHeight="1">
      <c r="A45" s="44" t="s">
        <v>299</v>
      </c>
      <c r="B45" s="63" t="s">
        <v>163</v>
      </c>
      <c r="C45" s="80" t="s">
        <v>91</v>
      </c>
      <c r="D45" s="44" t="s">
        <v>300</v>
      </c>
      <c r="E45" s="64">
        <f t="shared" si="0"/>
        <v>728</v>
      </c>
      <c r="F45" s="64">
        <v>0</v>
      </c>
      <c r="G45" s="45">
        <v>728</v>
      </c>
    </row>
    <row r="46" spans="1:7" ht="19.5" customHeight="1">
      <c r="A46" s="44" t="s">
        <v>299</v>
      </c>
      <c r="B46" s="63" t="s">
        <v>97</v>
      </c>
      <c r="C46" s="80" t="s">
        <v>91</v>
      </c>
      <c r="D46" s="44" t="s">
        <v>316</v>
      </c>
      <c r="E46" s="64">
        <f t="shared" si="0"/>
        <v>20</v>
      </c>
      <c r="F46" s="64">
        <v>0</v>
      </c>
      <c r="G46" s="45">
        <v>20</v>
      </c>
    </row>
    <row r="47" spans="1:7" ht="19.5" customHeight="1">
      <c r="A47" s="44" t="s">
        <v>299</v>
      </c>
      <c r="B47" s="63" t="s">
        <v>85</v>
      </c>
      <c r="C47" s="80" t="s">
        <v>91</v>
      </c>
      <c r="D47" s="44" t="s">
        <v>317</v>
      </c>
      <c r="E47" s="64">
        <f t="shared" si="0"/>
        <v>130</v>
      </c>
      <c r="F47" s="64">
        <v>0</v>
      </c>
      <c r="G47" s="45">
        <v>130</v>
      </c>
    </row>
    <row r="48" spans="1:7" ht="19.5" customHeight="1">
      <c r="A48" s="44" t="s">
        <v>299</v>
      </c>
      <c r="B48" s="63" t="s">
        <v>86</v>
      </c>
      <c r="C48" s="80" t="s">
        <v>91</v>
      </c>
      <c r="D48" s="44" t="s">
        <v>301</v>
      </c>
      <c r="E48" s="64">
        <f t="shared" si="0"/>
        <v>280</v>
      </c>
      <c r="F48" s="64">
        <v>0</v>
      </c>
      <c r="G48" s="45">
        <v>280</v>
      </c>
    </row>
    <row r="49" spans="1:7" ht="19.5" customHeight="1">
      <c r="A49" s="44" t="s">
        <v>299</v>
      </c>
      <c r="B49" s="63" t="s">
        <v>98</v>
      </c>
      <c r="C49" s="80" t="s">
        <v>91</v>
      </c>
      <c r="D49" s="44" t="s">
        <v>302</v>
      </c>
      <c r="E49" s="64">
        <f t="shared" si="0"/>
        <v>400</v>
      </c>
      <c r="F49" s="64">
        <v>0</v>
      </c>
      <c r="G49" s="45">
        <v>400</v>
      </c>
    </row>
    <row r="50" spans="1:7" ht="19.5" customHeight="1">
      <c r="A50" s="44" t="s">
        <v>299</v>
      </c>
      <c r="B50" s="63" t="s">
        <v>286</v>
      </c>
      <c r="C50" s="80" t="s">
        <v>91</v>
      </c>
      <c r="D50" s="44" t="s">
        <v>303</v>
      </c>
      <c r="E50" s="64">
        <f t="shared" si="0"/>
        <v>75</v>
      </c>
      <c r="F50" s="64">
        <v>0</v>
      </c>
      <c r="G50" s="45">
        <v>75</v>
      </c>
    </row>
    <row r="51" spans="1:7" ht="19.5" customHeight="1">
      <c r="A51" s="44" t="s">
        <v>299</v>
      </c>
      <c r="B51" s="63" t="s">
        <v>289</v>
      </c>
      <c r="C51" s="80" t="s">
        <v>91</v>
      </c>
      <c r="D51" s="44" t="s">
        <v>318</v>
      </c>
      <c r="E51" s="64">
        <f t="shared" si="0"/>
        <v>92.48</v>
      </c>
      <c r="F51" s="64">
        <v>0</v>
      </c>
      <c r="G51" s="45">
        <v>92.48</v>
      </c>
    </row>
    <row r="52" spans="1:7" ht="19.5" customHeight="1">
      <c r="A52" s="44" t="s">
        <v>299</v>
      </c>
      <c r="B52" s="63" t="s">
        <v>319</v>
      </c>
      <c r="C52" s="80" t="s">
        <v>91</v>
      </c>
      <c r="D52" s="44" t="s">
        <v>320</v>
      </c>
      <c r="E52" s="64">
        <f t="shared" si="0"/>
        <v>105.6</v>
      </c>
      <c r="F52" s="64">
        <v>0</v>
      </c>
      <c r="G52" s="45">
        <v>105.6</v>
      </c>
    </row>
    <row r="53" spans="1:7" ht="19.5" customHeight="1">
      <c r="A53" s="44" t="s">
        <v>299</v>
      </c>
      <c r="B53" s="63" t="s">
        <v>295</v>
      </c>
      <c r="C53" s="80" t="s">
        <v>91</v>
      </c>
      <c r="D53" s="44" t="s">
        <v>321</v>
      </c>
      <c r="E53" s="64">
        <f t="shared" si="0"/>
        <v>222.33</v>
      </c>
      <c r="F53" s="64">
        <v>0</v>
      </c>
      <c r="G53" s="45">
        <v>222.33</v>
      </c>
    </row>
    <row r="54" spans="1:7" ht="19.5" customHeight="1">
      <c r="A54" s="44" t="s">
        <v>299</v>
      </c>
      <c r="B54" s="63" t="s">
        <v>304</v>
      </c>
      <c r="C54" s="80" t="s">
        <v>91</v>
      </c>
      <c r="D54" s="44" t="s">
        <v>305</v>
      </c>
      <c r="E54" s="64">
        <f t="shared" si="0"/>
        <v>95</v>
      </c>
      <c r="F54" s="64">
        <v>0</v>
      </c>
      <c r="G54" s="45">
        <v>95</v>
      </c>
    </row>
    <row r="55" spans="1:7" ht="19.5" customHeight="1">
      <c r="A55" s="44" t="s">
        <v>299</v>
      </c>
      <c r="B55" s="63" t="s">
        <v>322</v>
      </c>
      <c r="C55" s="80" t="s">
        <v>91</v>
      </c>
      <c r="D55" s="44" t="s">
        <v>323</v>
      </c>
      <c r="E55" s="64">
        <f t="shared" si="0"/>
        <v>20</v>
      </c>
      <c r="F55" s="64">
        <v>0</v>
      </c>
      <c r="G55" s="45">
        <v>20</v>
      </c>
    </row>
    <row r="56" spans="1:7" ht="19.5" customHeight="1">
      <c r="A56" s="44" t="s">
        <v>299</v>
      </c>
      <c r="B56" s="63" t="s">
        <v>324</v>
      </c>
      <c r="C56" s="80" t="s">
        <v>91</v>
      </c>
      <c r="D56" s="44" t="s">
        <v>325</v>
      </c>
      <c r="E56" s="64">
        <f t="shared" si="0"/>
        <v>155</v>
      </c>
      <c r="F56" s="64">
        <v>0</v>
      </c>
      <c r="G56" s="45">
        <v>155</v>
      </c>
    </row>
    <row r="57" spans="1:7" ht="19.5" customHeight="1">
      <c r="A57" s="44" t="s">
        <v>299</v>
      </c>
      <c r="B57" s="63" t="s">
        <v>326</v>
      </c>
      <c r="C57" s="80" t="s">
        <v>91</v>
      </c>
      <c r="D57" s="44" t="s">
        <v>327</v>
      </c>
      <c r="E57" s="64">
        <f t="shared" si="0"/>
        <v>8.65</v>
      </c>
      <c r="F57" s="64">
        <v>0</v>
      </c>
      <c r="G57" s="45">
        <v>8.65</v>
      </c>
    </row>
    <row r="58" spans="1:7" ht="19.5" customHeight="1">
      <c r="A58" s="44" t="s">
        <v>299</v>
      </c>
      <c r="B58" s="63" t="s">
        <v>328</v>
      </c>
      <c r="C58" s="80" t="s">
        <v>91</v>
      </c>
      <c r="D58" s="44" t="s">
        <v>329</v>
      </c>
      <c r="E58" s="64">
        <f t="shared" si="0"/>
        <v>1000</v>
      </c>
      <c r="F58" s="64">
        <v>0</v>
      </c>
      <c r="G58" s="45">
        <v>1000</v>
      </c>
    </row>
    <row r="59" spans="1:7" ht="19.5" customHeight="1">
      <c r="A59" s="44" t="s">
        <v>299</v>
      </c>
      <c r="B59" s="63" t="s">
        <v>306</v>
      </c>
      <c r="C59" s="80" t="s">
        <v>91</v>
      </c>
      <c r="D59" s="44" t="s">
        <v>307</v>
      </c>
      <c r="E59" s="64">
        <f t="shared" si="0"/>
        <v>250</v>
      </c>
      <c r="F59" s="64">
        <v>0</v>
      </c>
      <c r="G59" s="45">
        <v>250</v>
      </c>
    </row>
    <row r="60" spans="1:7" ht="19.5" customHeight="1">
      <c r="A60" s="44" t="s">
        <v>299</v>
      </c>
      <c r="B60" s="63" t="s">
        <v>308</v>
      </c>
      <c r="C60" s="80" t="s">
        <v>91</v>
      </c>
      <c r="D60" s="44" t="s">
        <v>309</v>
      </c>
      <c r="E60" s="64">
        <f t="shared" si="0"/>
        <v>60</v>
      </c>
      <c r="F60" s="64">
        <v>0</v>
      </c>
      <c r="G60" s="45">
        <v>60</v>
      </c>
    </row>
    <row r="61" spans="1:7" ht="19.5" customHeight="1">
      <c r="A61" s="44" t="s">
        <v>299</v>
      </c>
      <c r="B61" s="63" t="s">
        <v>330</v>
      </c>
      <c r="C61" s="80" t="s">
        <v>91</v>
      </c>
      <c r="D61" s="44" t="s">
        <v>331</v>
      </c>
      <c r="E61" s="64">
        <f t="shared" si="0"/>
        <v>18</v>
      </c>
      <c r="F61" s="64">
        <v>0</v>
      </c>
      <c r="G61" s="45">
        <v>18</v>
      </c>
    </row>
    <row r="62" spans="1:7" ht="19.5" customHeight="1">
      <c r="A62" s="44" t="s">
        <v>299</v>
      </c>
      <c r="B62" s="63" t="s">
        <v>94</v>
      </c>
      <c r="C62" s="80" t="s">
        <v>91</v>
      </c>
      <c r="D62" s="44" t="s">
        <v>310</v>
      </c>
      <c r="E62" s="64">
        <f t="shared" si="0"/>
        <v>255</v>
      </c>
      <c r="F62" s="64">
        <v>0</v>
      </c>
      <c r="G62" s="45">
        <v>255</v>
      </c>
    </row>
    <row r="63" spans="1:7" ht="19.5" customHeight="1">
      <c r="A63" s="44" t="s">
        <v>38</v>
      </c>
      <c r="B63" s="63" t="s">
        <v>38</v>
      </c>
      <c r="C63" s="80" t="s">
        <v>38</v>
      </c>
      <c r="D63" s="44" t="s">
        <v>166</v>
      </c>
      <c r="E63" s="64">
        <f t="shared" si="0"/>
        <v>259.86</v>
      </c>
      <c r="F63" s="64">
        <v>259.86</v>
      </c>
      <c r="G63" s="45">
        <v>0</v>
      </c>
    </row>
    <row r="64" spans="1:7" ht="19.5" customHeight="1">
      <c r="A64" s="44" t="s">
        <v>311</v>
      </c>
      <c r="B64" s="63" t="s">
        <v>163</v>
      </c>
      <c r="C64" s="80" t="s">
        <v>91</v>
      </c>
      <c r="D64" s="44" t="s">
        <v>332</v>
      </c>
      <c r="E64" s="64">
        <f t="shared" si="0"/>
        <v>123</v>
      </c>
      <c r="F64" s="64">
        <v>123</v>
      </c>
      <c r="G64" s="45">
        <v>0</v>
      </c>
    </row>
    <row r="65" spans="1:7" ht="19.5" customHeight="1">
      <c r="A65" s="44" t="s">
        <v>311</v>
      </c>
      <c r="B65" s="63" t="s">
        <v>333</v>
      </c>
      <c r="C65" s="80" t="s">
        <v>91</v>
      </c>
      <c r="D65" s="44" t="s">
        <v>334</v>
      </c>
      <c r="E65" s="64">
        <f t="shared" si="0"/>
        <v>20</v>
      </c>
      <c r="F65" s="64">
        <v>20</v>
      </c>
      <c r="G65" s="45">
        <v>0</v>
      </c>
    </row>
    <row r="66" spans="1:7" ht="19.5" customHeight="1">
      <c r="A66" s="44" t="s">
        <v>311</v>
      </c>
      <c r="B66" s="63" t="s">
        <v>86</v>
      </c>
      <c r="C66" s="80" t="s">
        <v>91</v>
      </c>
      <c r="D66" s="44" t="s">
        <v>312</v>
      </c>
      <c r="E66" s="64">
        <f t="shared" si="0"/>
        <v>2</v>
      </c>
      <c r="F66" s="64">
        <v>2</v>
      </c>
      <c r="G66" s="45">
        <v>0</v>
      </c>
    </row>
    <row r="67" spans="1:7" ht="19.5" customHeight="1">
      <c r="A67" s="44" t="s">
        <v>311</v>
      </c>
      <c r="B67" s="63" t="s">
        <v>94</v>
      </c>
      <c r="C67" s="80" t="s">
        <v>91</v>
      </c>
      <c r="D67" s="44" t="s">
        <v>314</v>
      </c>
      <c r="E67" s="64">
        <f t="shared" si="0"/>
        <v>114.86</v>
      </c>
      <c r="F67" s="64">
        <v>114.86</v>
      </c>
      <c r="G67" s="45">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F28"/>
  <sheetViews>
    <sheetView showGridLines="0" showZeros="0" workbookViewId="0" topLeftCell="A1">
      <selection activeCell="A1" sqref="A1"/>
    </sheetView>
  </sheetViews>
  <sheetFormatPr defaultColWidth="8.83203125" defaultRowHeight="11.25"/>
  <cols>
    <col min="1" max="1" width="5.66015625" style="0" customWidth="1"/>
    <col min="2" max="3" width="4.5" style="0" customWidth="1"/>
    <col min="4" max="4" width="12.5" style="0" customWidth="1"/>
    <col min="5" max="5" width="81.66015625" style="0" customWidth="1"/>
    <col min="6" max="6" width="25" style="0" customWidth="1"/>
    <col min="7" max="16384" width="9.33203125" style="0" bestFit="1" customWidth="1"/>
  </cols>
  <sheetData>
    <row r="1" spans="1:6" ht="19.5" customHeight="1">
      <c r="A1" s="21"/>
      <c r="B1" s="22"/>
      <c r="C1" s="22"/>
      <c r="D1" s="22"/>
      <c r="E1" s="22"/>
      <c r="F1" s="23" t="s">
        <v>335</v>
      </c>
    </row>
    <row r="2" spans="1:6" ht="19.5" customHeight="1">
      <c r="A2" s="24" t="s">
        <v>336</v>
      </c>
      <c r="B2" s="24"/>
      <c r="C2" s="24"/>
      <c r="D2" s="24"/>
      <c r="E2" s="24"/>
      <c r="F2" s="24"/>
    </row>
    <row r="3" spans="1:6" ht="19.5" customHeight="1">
      <c r="A3" s="25" t="s">
        <v>0</v>
      </c>
      <c r="B3" s="26"/>
      <c r="C3" s="26"/>
      <c r="D3" s="69"/>
      <c r="E3" s="69"/>
      <c r="F3" s="28" t="s">
        <v>5</v>
      </c>
    </row>
    <row r="4" spans="1:6" ht="19.5" customHeight="1">
      <c r="A4" s="29" t="s">
        <v>69</v>
      </c>
      <c r="B4" s="30"/>
      <c r="C4" s="31"/>
      <c r="D4" s="70" t="s">
        <v>70</v>
      </c>
      <c r="E4" s="51" t="s">
        <v>337</v>
      </c>
      <c r="F4" s="33" t="s">
        <v>72</v>
      </c>
    </row>
    <row r="5" spans="1:6" ht="19.5" customHeight="1">
      <c r="A5" s="37" t="s">
        <v>79</v>
      </c>
      <c r="B5" s="38" t="s">
        <v>80</v>
      </c>
      <c r="C5" s="39" t="s">
        <v>81</v>
      </c>
      <c r="D5" s="71"/>
      <c r="E5" s="51"/>
      <c r="F5" s="33"/>
    </row>
    <row r="6" spans="1:6" ht="19.5" customHeight="1">
      <c r="A6" s="63" t="s">
        <v>38</v>
      </c>
      <c r="B6" s="63" t="s">
        <v>38</v>
      </c>
      <c r="C6" s="63" t="s">
        <v>38</v>
      </c>
      <c r="D6" s="72" t="s">
        <v>38</v>
      </c>
      <c r="E6" s="72" t="s">
        <v>59</v>
      </c>
      <c r="F6" s="73">
        <v>7743.17</v>
      </c>
    </row>
    <row r="7" spans="1:6" ht="19.5" customHeight="1">
      <c r="A7" s="63" t="s">
        <v>38</v>
      </c>
      <c r="B7" s="63" t="s">
        <v>38</v>
      </c>
      <c r="C7" s="63" t="s">
        <v>38</v>
      </c>
      <c r="D7" s="72" t="s">
        <v>38</v>
      </c>
      <c r="E7" s="72" t="s">
        <v>82</v>
      </c>
      <c r="F7" s="73">
        <v>200</v>
      </c>
    </row>
    <row r="8" spans="1:6" ht="19.5" customHeight="1">
      <c r="A8" s="63" t="s">
        <v>38</v>
      </c>
      <c r="B8" s="63" t="s">
        <v>38</v>
      </c>
      <c r="C8" s="63" t="s">
        <v>38</v>
      </c>
      <c r="D8" s="72" t="s">
        <v>38</v>
      </c>
      <c r="E8" s="72" t="s">
        <v>83</v>
      </c>
      <c r="F8" s="73">
        <v>200</v>
      </c>
    </row>
    <row r="9" spans="1:6" ht="19.5" customHeight="1">
      <c r="A9" s="63" t="s">
        <v>38</v>
      </c>
      <c r="B9" s="63" t="s">
        <v>38</v>
      </c>
      <c r="C9" s="63" t="s">
        <v>38</v>
      </c>
      <c r="D9" s="72" t="s">
        <v>38</v>
      </c>
      <c r="E9" s="72" t="s">
        <v>88</v>
      </c>
      <c r="F9" s="73">
        <v>200</v>
      </c>
    </row>
    <row r="10" spans="1:6" ht="19.5" customHeight="1">
      <c r="A10" s="63" t="s">
        <v>84</v>
      </c>
      <c r="B10" s="63" t="s">
        <v>85</v>
      </c>
      <c r="C10" s="63" t="s">
        <v>86</v>
      </c>
      <c r="D10" s="72" t="s">
        <v>87</v>
      </c>
      <c r="E10" s="72" t="s">
        <v>338</v>
      </c>
      <c r="F10" s="73">
        <v>200</v>
      </c>
    </row>
    <row r="11" spans="1:6" ht="19.5" customHeight="1">
      <c r="A11" s="63" t="s">
        <v>38</v>
      </c>
      <c r="B11" s="63" t="s">
        <v>38</v>
      </c>
      <c r="C11" s="63" t="s">
        <v>38</v>
      </c>
      <c r="D11" s="72" t="s">
        <v>38</v>
      </c>
      <c r="E11" s="72" t="s">
        <v>89</v>
      </c>
      <c r="F11" s="73">
        <v>7543.17</v>
      </c>
    </row>
    <row r="12" spans="1:6" ht="19.5" customHeight="1">
      <c r="A12" s="63" t="s">
        <v>38</v>
      </c>
      <c r="B12" s="63" t="s">
        <v>38</v>
      </c>
      <c r="C12" s="63" t="s">
        <v>38</v>
      </c>
      <c r="D12" s="72" t="s">
        <v>38</v>
      </c>
      <c r="E12" s="72" t="s">
        <v>90</v>
      </c>
      <c r="F12" s="73">
        <v>7543.17</v>
      </c>
    </row>
    <row r="13" spans="1:6" ht="19.5" customHeight="1">
      <c r="A13" s="63" t="s">
        <v>38</v>
      </c>
      <c r="B13" s="63" t="s">
        <v>38</v>
      </c>
      <c r="C13" s="63" t="s">
        <v>38</v>
      </c>
      <c r="D13" s="72" t="s">
        <v>38</v>
      </c>
      <c r="E13" s="72" t="s">
        <v>88</v>
      </c>
      <c r="F13" s="73">
        <v>7504.17</v>
      </c>
    </row>
    <row r="14" spans="1:6" ht="19.5" customHeight="1">
      <c r="A14" s="63" t="s">
        <v>84</v>
      </c>
      <c r="B14" s="63" t="s">
        <v>85</v>
      </c>
      <c r="C14" s="63" t="s">
        <v>86</v>
      </c>
      <c r="D14" s="72" t="s">
        <v>91</v>
      </c>
      <c r="E14" s="72" t="s">
        <v>339</v>
      </c>
      <c r="F14" s="73">
        <v>200</v>
      </c>
    </row>
    <row r="15" spans="1:6" ht="19.5" customHeight="1">
      <c r="A15" s="63" t="s">
        <v>84</v>
      </c>
      <c r="B15" s="63" t="s">
        <v>85</v>
      </c>
      <c r="C15" s="63" t="s">
        <v>86</v>
      </c>
      <c r="D15" s="72" t="s">
        <v>91</v>
      </c>
      <c r="E15" s="72" t="s">
        <v>340</v>
      </c>
      <c r="F15" s="73">
        <v>260</v>
      </c>
    </row>
    <row r="16" spans="1:6" ht="19.5" customHeight="1">
      <c r="A16" s="63" t="s">
        <v>84</v>
      </c>
      <c r="B16" s="63" t="s">
        <v>85</v>
      </c>
      <c r="C16" s="63" t="s">
        <v>86</v>
      </c>
      <c r="D16" s="72" t="s">
        <v>91</v>
      </c>
      <c r="E16" s="72" t="s">
        <v>341</v>
      </c>
      <c r="F16" s="73">
        <v>120</v>
      </c>
    </row>
    <row r="17" spans="1:6" ht="19.5" customHeight="1">
      <c r="A17" s="63" t="s">
        <v>84</v>
      </c>
      <c r="B17" s="63" t="s">
        <v>85</v>
      </c>
      <c r="C17" s="63" t="s">
        <v>86</v>
      </c>
      <c r="D17" s="72" t="s">
        <v>91</v>
      </c>
      <c r="E17" s="72" t="s">
        <v>342</v>
      </c>
      <c r="F17" s="73">
        <v>8</v>
      </c>
    </row>
    <row r="18" spans="1:6" ht="19.5" customHeight="1">
      <c r="A18" s="63" t="s">
        <v>84</v>
      </c>
      <c r="B18" s="63" t="s">
        <v>85</v>
      </c>
      <c r="C18" s="63" t="s">
        <v>86</v>
      </c>
      <c r="D18" s="72" t="s">
        <v>91</v>
      </c>
      <c r="E18" s="72" t="s">
        <v>343</v>
      </c>
      <c r="F18" s="73">
        <v>1941</v>
      </c>
    </row>
    <row r="19" spans="1:6" ht="19.5" customHeight="1">
      <c r="A19" s="63" t="s">
        <v>84</v>
      </c>
      <c r="B19" s="63" t="s">
        <v>85</v>
      </c>
      <c r="C19" s="63" t="s">
        <v>86</v>
      </c>
      <c r="D19" s="72" t="s">
        <v>91</v>
      </c>
      <c r="E19" s="72" t="s">
        <v>344</v>
      </c>
      <c r="F19" s="73">
        <v>200</v>
      </c>
    </row>
    <row r="20" spans="1:6" ht="19.5" customHeight="1">
      <c r="A20" s="63" t="s">
        <v>84</v>
      </c>
      <c r="B20" s="63" t="s">
        <v>85</v>
      </c>
      <c r="C20" s="63" t="s">
        <v>86</v>
      </c>
      <c r="D20" s="72" t="s">
        <v>91</v>
      </c>
      <c r="E20" s="72" t="s">
        <v>345</v>
      </c>
      <c r="F20" s="73">
        <v>2595</v>
      </c>
    </row>
    <row r="21" spans="1:6" ht="19.5" customHeight="1">
      <c r="A21" s="63" t="s">
        <v>84</v>
      </c>
      <c r="B21" s="63" t="s">
        <v>85</v>
      </c>
      <c r="C21" s="63" t="s">
        <v>86</v>
      </c>
      <c r="D21" s="72" t="s">
        <v>91</v>
      </c>
      <c r="E21" s="72" t="s">
        <v>346</v>
      </c>
      <c r="F21" s="73">
        <v>50</v>
      </c>
    </row>
    <row r="22" spans="1:6" ht="19.5" customHeight="1">
      <c r="A22" s="63" t="s">
        <v>84</v>
      </c>
      <c r="B22" s="63" t="s">
        <v>85</v>
      </c>
      <c r="C22" s="63" t="s">
        <v>86</v>
      </c>
      <c r="D22" s="72" t="s">
        <v>91</v>
      </c>
      <c r="E22" s="72" t="s">
        <v>347</v>
      </c>
      <c r="F22" s="73">
        <v>2013.67</v>
      </c>
    </row>
    <row r="23" spans="1:6" ht="19.5" customHeight="1">
      <c r="A23" s="63" t="s">
        <v>84</v>
      </c>
      <c r="B23" s="63" t="s">
        <v>85</v>
      </c>
      <c r="C23" s="63" t="s">
        <v>86</v>
      </c>
      <c r="D23" s="72" t="s">
        <v>91</v>
      </c>
      <c r="E23" s="72" t="s">
        <v>348</v>
      </c>
      <c r="F23" s="73">
        <v>67</v>
      </c>
    </row>
    <row r="24" spans="1:6" ht="19.5" customHeight="1">
      <c r="A24" s="63" t="s">
        <v>84</v>
      </c>
      <c r="B24" s="63" t="s">
        <v>85</v>
      </c>
      <c r="C24" s="63" t="s">
        <v>86</v>
      </c>
      <c r="D24" s="72" t="s">
        <v>91</v>
      </c>
      <c r="E24" s="72" t="s">
        <v>349</v>
      </c>
      <c r="F24" s="73">
        <v>49.5</v>
      </c>
    </row>
    <row r="25" spans="1:6" ht="19.5" customHeight="1">
      <c r="A25" s="63" t="s">
        <v>38</v>
      </c>
      <c r="B25" s="63" t="s">
        <v>38</v>
      </c>
      <c r="C25" s="63" t="s">
        <v>38</v>
      </c>
      <c r="D25" s="72" t="s">
        <v>38</v>
      </c>
      <c r="E25" s="72" t="s">
        <v>99</v>
      </c>
      <c r="F25" s="73">
        <v>39</v>
      </c>
    </row>
    <row r="26" spans="1:6" ht="19.5" customHeight="1">
      <c r="A26" s="63" t="s">
        <v>96</v>
      </c>
      <c r="B26" s="63" t="s">
        <v>97</v>
      </c>
      <c r="C26" s="63" t="s">
        <v>98</v>
      </c>
      <c r="D26" s="72" t="s">
        <v>91</v>
      </c>
      <c r="E26" s="72" t="s">
        <v>350</v>
      </c>
      <c r="F26" s="73">
        <v>10</v>
      </c>
    </row>
    <row r="27" spans="1:6" ht="19.5" customHeight="1">
      <c r="A27" s="63" t="s">
        <v>96</v>
      </c>
      <c r="B27" s="63" t="s">
        <v>97</v>
      </c>
      <c r="C27" s="63" t="s">
        <v>98</v>
      </c>
      <c r="D27" s="72" t="s">
        <v>91</v>
      </c>
      <c r="E27" s="72" t="s">
        <v>351</v>
      </c>
      <c r="F27" s="73">
        <v>10</v>
      </c>
    </row>
    <row r="28" spans="1:6" ht="19.5" customHeight="1">
      <c r="A28" s="63" t="s">
        <v>96</v>
      </c>
      <c r="B28" s="63" t="s">
        <v>97</v>
      </c>
      <c r="C28" s="63" t="s">
        <v>98</v>
      </c>
      <c r="D28" s="72" t="s">
        <v>91</v>
      </c>
      <c r="E28" s="72" t="s">
        <v>352</v>
      </c>
      <c r="F28" s="73">
        <v>19</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2021-03-23T07:34:24Z</dcterms:created>
  <dcterms:modified xsi:type="dcterms:W3CDTF">2021-03-23T08:04:16Z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BE02559BD3B540B581DEC2172E204875</vt:lpwstr>
  </property>
  <property fmtid="{D5CDD505-2E9C-101B-9397-08002B2CF9AE}" pid="4" name="KSOProductBuildV">
    <vt:lpwstr>2052-11.1.0.10356</vt:lpwstr>
  </property>
</Properties>
</file>